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oana\Desktop\Anul 2016\Indice de concordanta 72h si externare\"/>
    </mc:Choice>
  </mc:AlternateContent>
  <bookViews>
    <workbookView xWindow="0" yWindow="0" windowWidth="22968" windowHeight="9324" activeTab="1"/>
  </bookViews>
  <sheets>
    <sheet name="Concordanda la 72h 2016" sheetId="1" r:id="rId1"/>
    <sheet name="Concordanta externare 2016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2" l="1"/>
  <c r="D67" i="2"/>
  <c r="D71" i="2" s="1"/>
  <c r="E71" i="2" s="1"/>
  <c r="F71" i="2" s="1"/>
  <c r="D68" i="2"/>
  <c r="D66" i="2"/>
  <c r="D70" i="2" s="1"/>
  <c r="E70" i="2" s="1"/>
  <c r="F70" i="2" s="1"/>
  <c r="C69" i="2"/>
  <c r="D65" i="2"/>
  <c r="C65" i="2"/>
  <c r="D71" i="1" l="1"/>
  <c r="D72" i="1"/>
  <c r="D73" i="1"/>
  <c r="D70" i="1"/>
  <c r="C73" i="1"/>
  <c r="E67" i="1"/>
  <c r="E68" i="1"/>
  <c r="E69" i="1"/>
  <c r="E66" i="1"/>
  <c r="F66" i="1" s="1"/>
  <c r="D67" i="1"/>
  <c r="D68" i="1"/>
  <c r="D69" i="1"/>
  <c r="D66" i="1"/>
  <c r="C69" i="1"/>
  <c r="F69" i="1" s="1"/>
  <c r="F67" i="1"/>
  <c r="F68" i="1"/>
  <c r="D65" i="1" l="1"/>
  <c r="C65" i="1"/>
  <c r="C61" i="1" l="1"/>
  <c r="D61" i="1"/>
  <c r="C57" i="1"/>
  <c r="D57" i="1"/>
  <c r="D61" i="2"/>
  <c r="D69" i="2" s="1"/>
  <c r="C61" i="2"/>
  <c r="D57" i="2" l="1"/>
  <c r="C57" i="2"/>
  <c r="F50" i="1" l="1"/>
  <c r="F51" i="1"/>
  <c r="F52" i="1"/>
  <c r="F53" i="1"/>
  <c r="E51" i="1"/>
  <c r="E52" i="1"/>
  <c r="E53" i="1"/>
  <c r="E50" i="1"/>
  <c r="E46" i="1"/>
  <c r="D51" i="1"/>
  <c r="D52" i="1"/>
  <c r="D53" i="1"/>
  <c r="D50" i="1"/>
  <c r="C53" i="1"/>
  <c r="D49" i="1"/>
  <c r="C49" i="1"/>
  <c r="F51" i="2"/>
  <c r="F52" i="2"/>
  <c r="F53" i="2"/>
  <c r="E51" i="2"/>
  <c r="E52" i="2"/>
  <c r="E53" i="2"/>
  <c r="D51" i="2"/>
  <c r="D52" i="2"/>
  <c r="D53" i="2"/>
  <c r="D50" i="2"/>
  <c r="E50" i="2"/>
  <c r="F50" i="2" s="1"/>
  <c r="C51" i="2"/>
  <c r="C52" i="2"/>
  <c r="C53" i="2"/>
  <c r="C50" i="2"/>
  <c r="D49" i="2"/>
  <c r="C49" i="2"/>
  <c r="D45" i="2" l="1"/>
  <c r="C45" i="2"/>
  <c r="D45" i="1"/>
  <c r="C45" i="1"/>
  <c r="D41" i="1" l="1"/>
  <c r="C41" i="1"/>
  <c r="D41" i="2"/>
  <c r="C41" i="2"/>
  <c r="E35" i="2" l="1"/>
  <c r="F35" i="2" s="1"/>
  <c r="D35" i="2"/>
  <c r="D36" i="2"/>
  <c r="D72" i="2" s="1"/>
  <c r="E72" i="2" s="1"/>
  <c r="F72" i="2" s="1"/>
  <c r="D34" i="2"/>
  <c r="E34" i="2"/>
  <c r="F34" i="2" s="1"/>
  <c r="C35" i="2"/>
  <c r="C36" i="2"/>
  <c r="C37" i="2"/>
  <c r="C34" i="2"/>
  <c r="D33" i="2"/>
  <c r="C33" i="2"/>
  <c r="F35" i="1"/>
  <c r="F36" i="1"/>
  <c r="F37" i="1"/>
  <c r="F34" i="1"/>
  <c r="E35" i="1"/>
  <c r="E36" i="1"/>
  <c r="E37" i="1"/>
  <c r="E34" i="1"/>
  <c r="D35" i="1"/>
  <c r="D36" i="1"/>
  <c r="D37" i="1"/>
  <c r="D34" i="1"/>
  <c r="C37" i="1"/>
  <c r="D33" i="1"/>
  <c r="C33" i="1"/>
  <c r="D29" i="1"/>
  <c r="C29" i="1"/>
  <c r="E36" i="2" l="1"/>
  <c r="F36" i="2" s="1"/>
  <c r="C29" i="2"/>
  <c r="D29" i="2"/>
  <c r="D37" i="2" s="1"/>
  <c r="E27" i="2"/>
  <c r="E28" i="2"/>
  <c r="E26" i="2"/>
  <c r="D73" i="2" l="1"/>
  <c r="E73" i="2" s="1"/>
  <c r="F73" i="2" s="1"/>
  <c r="E37" i="2"/>
  <c r="F37" i="2" s="1"/>
  <c r="D25" i="2"/>
  <c r="C25" i="2"/>
  <c r="E23" i="2" l="1"/>
  <c r="C25" i="1"/>
  <c r="D25" i="1" l="1"/>
  <c r="C21" i="1" l="1"/>
  <c r="D19" i="1" l="1"/>
  <c r="E19" i="1" s="1"/>
  <c r="F19" i="1" s="1"/>
  <c r="D20" i="1"/>
  <c r="E20" i="1" s="1"/>
  <c r="F20" i="1" s="1"/>
  <c r="D18" i="1"/>
  <c r="E18" i="1" s="1"/>
  <c r="F18" i="1" s="1"/>
  <c r="F20" i="2"/>
  <c r="E20" i="2"/>
  <c r="D19" i="2"/>
  <c r="E19" i="2" s="1"/>
  <c r="F19" i="2" s="1"/>
  <c r="D20" i="2"/>
  <c r="D18" i="2"/>
  <c r="E18" i="2" s="1"/>
  <c r="F18" i="2" s="1"/>
  <c r="C19" i="2"/>
  <c r="C20" i="2"/>
  <c r="C21" i="2"/>
  <c r="C18" i="2"/>
  <c r="E69" i="2"/>
  <c r="F69" i="2" s="1"/>
  <c r="E68" i="2"/>
  <c r="F68" i="2" s="1"/>
  <c r="E67" i="2"/>
  <c r="F67" i="2" s="1"/>
  <c r="E66" i="2"/>
  <c r="F66" i="2" s="1"/>
  <c r="E65" i="2"/>
  <c r="F65" i="2" s="1"/>
  <c r="E64" i="2"/>
  <c r="F64" i="2" s="1"/>
  <c r="E63" i="2"/>
  <c r="F63" i="2" s="1"/>
  <c r="E62" i="2"/>
  <c r="F62" i="2" s="1"/>
  <c r="E61" i="2"/>
  <c r="F61" i="2" s="1"/>
  <c r="E60" i="2"/>
  <c r="F60" i="2" s="1"/>
  <c r="E59" i="2"/>
  <c r="F59" i="2" s="1"/>
  <c r="E58" i="2"/>
  <c r="F58" i="2" s="1"/>
  <c r="E57" i="2"/>
  <c r="F57" i="2" s="1"/>
  <c r="E56" i="2"/>
  <c r="F56" i="2" s="1"/>
  <c r="E55" i="2"/>
  <c r="F55" i="2" s="1"/>
  <c r="E54" i="2"/>
  <c r="F54" i="2" s="1"/>
  <c r="E49" i="2"/>
  <c r="F49" i="2" s="1"/>
  <c r="E48" i="2"/>
  <c r="F48" i="2" s="1"/>
  <c r="E47" i="2"/>
  <c r="F47" i="2" s="1"/>
  <c r="E46" i="2"/>
  <c r="F46" i="2" s="1"/>
  <c r="E45" i="2"/>
  <c r="F45" i="2" s="1"/>
  <c r="E44" i="2"/>
  <c r="F44" i="2" s="1"/>
  <c r="E43" i="2"/>
  <c r="F43" i="2" s="1"/>
  <c r="E42" i="2"/>
  <c r="F42" i="2" s="1"/>
  <c r="E41" i="2"/>
  <c r="F41" i="2" s="1"/>
  <c r="E40" i="2"/>
  <c r="F40" i="2" s="1"/>
  <c r="E39" i="2"/>
  <c r="F39" i="2" s="1"/>
  <c r="E38" i="2"/>
  <c r="F38" i="2" s="1"/>
  <c r="E33" i="2"/>
  <c r="F33" i="2" s="1"/>
  <c r="E32" i="2"/>
  <c r="F32" i="2" s="1"/>
  <c r="E31" i="2"/>
  <c r="F31" i="2" s="1"/>
  <c r="E30" i="2"/>
  <c r="F30" i="2" s="1"/>
  <c r="E29" i="2"/>
  <c r="F29" i="2" s="1"/>
  <c r="F28" i="2"/>
  <c r="F27" i="2"/>
  <c r="F26" i="2"/>
  <c r="E25" i="2"/>
  <c r="F25" i="2" s="1"/>
  <c r="E24" i="2"/>
  <c r="F24" i="2" s="1"/>
  <c r="F23" i="2"/>
  <c r="E22" i="2"/>
  <c r="F22" i="2" s="1"/>
  <c r="D17" i="2"/>
  <c r="C17" i="2"/>
  <c r="E16" i="2"/>
  <c r="F16" i="2" s="1"/>
  <c r="E15" i="2"/>
  <c r="F15" i="2" s="1"/>
  <c r="E14" i="2"/>
  <c r="F14" i="2" s="1"/>
  <c r="D13" i="2"/>
  <c r="C13" i="2"/>
  <c r="E12" i="2"/>
  <c r="F12" i="2" s="1"/>
  <c r="E11" i="2"/>
  <c r="F11" i="2" s="1"/>
  <c r="E10" i="2"/>
  <c r="F10" i="2" s="1"/>
  <c r="D9" i="2"/>
  <c r="C9" i="2"/>
  <c r="F8" i="2"/>
  <c r="E7" i="2"/>
  <c r="F7" i="2" s="1"/>
  <c r="E6" i="2"/>
  <c r="F6" i="2" s="1"/>
  <c r="D21" i="2" l="1"/>
  <c r="E21" i="2" s="1"/>
  <c r="F21" i="2" s="1"/>
  <c r="E17" i="2"/>
  <c r="F17" i="2" s="1"/>
  <c r="E13" i="2"/>
  <c r="F13" i="2" s="1"/>
  <c r="E9" i="2"/>
  <c r="F9" i="2" s="1"/>
  <c r="D17" i="1"/>
  <c r="C17" i="1"/>
  <c r="D13" i="1"/>
  <c r="C13" i="1"/>
  <c r="E12" i="1"/>
  <c r="F12" i="1" s="1"/>
  <c r="D9" i="1"/>
  <c r="C9" i="1"/>
  <c r="E7" i="1"/>
  <c r="E8" i="1"/>
  <c r="F8" i="1" s="1"/>
  <c r="E9" i="1"/>
  <c r="F9" i="1" s="1"/>
  <c r="E10" i="1"/>
  <c r="F10" i="1" s="1"/>
  <c r="E11" i="1"/>
  <c r="F11" i="1" s="1"/>
  <c r="E14" i="1"/>
  <c r="F14" i="1" s="1"/>
  <c r="E15" i="1"/>
  <c r="F15" i="1" s="1"/>
  <c r="E16" i="1"/>
  <c r="F16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8" i="1"/>
  <c r="F38" i="1" s="1"/>
  <c r="E39" i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F46" i="1"/>
  <c r="E47" i="1"/>
  <c r="F47" i="1" s="1"/>
  <c r="E48" i="1"/>
  <c r="F48" i="1" s="1"/>
  <c r="E49" i="1"/>
  <c r="F49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70" i="1"/>
  <c r="F70" i="1" s="1"/>
  <c r="E71" i="1"/>
  <c r="F71" i="1" s="1"/>
  <c r="E72" i="1"/>
  <c r="F72" i="1" s="1"/>
  <c r="E73" i="1"/>
  <c r="F73" i="1" s="1"/>
  <c r="F7" i="1"/>
  <c r="F39" i="1"/>
  <c r="F6" i="1"/>
  <c r="E6" i="1"/>
  <c r="D21" i="1" l="1"/>
  <c r="E21" i="1" s="1"/>
  <c r="F21" i="1" s="1"/>
  <c r="E17" i="1"/>
  <c r="F17" i="1" s="1"/>
  <c r="E13" i="1"/>
  <c r="F13" i="1" s="1"/>
</calcChain>
</file>

<file path=xl/sharedStrings.xml><?xml version="1.0" encoding="utf-8"?>
<sst xmlns="http://schemas.openxmlformats.org/spreadsheetml/2006/main" count="186" uniqueCount="34">
  <si>
    <t xml:space="preserve">SPITALUL CLINIC DE PNEUMOFTIZIOLOGIE </t>
  </si>
  <si>
    <t>Indicele de concordanta intre diagnosticul principal stabilit la internare 
si diagnosticul principal la 72 de ore</t>
  </si>
  <si>
    <t>Luna</t>
  </si>
  <si>
    <t xml:space="preserve">Ianuarie 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</si>
  <si>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</si>
  <si>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</si>
  <si>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</si>
  <si>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</si>
  <si>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</si>
  <si>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</si>
  <si>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</si>
  <si>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</si>
  <si>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</si>
  <si>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</si>
  <si>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</si>
  <si>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Sectia</t>
  </si>
  <si>
    <t>Medicala</t>
  </si>
  <si>
    <t>Clinica</t>
  </si>
  <si>
    <t>Pediatrie</t>
  </si>
  <si>
    <t>Total</t>
  </si>
  <si>
    <t>Indicele de concordanta
intre diag. principal la internare si diag. principal la 72h</t>
  </si>
  <si>
    <t>Intrati (aflati+intrati)</t>
  </si>
  <si>
    <t>Neconcordanta 
diagnostic</t>
  </si>
  <si>
    <t>Concordanta diagnostic</t>
  </si>
  <si>
    <t>Total spital</t>
  </si>
  <si>
    <t>Indicele de concordanta intre diagnosticul de la internare si diagnosticul de la externare</t>
  </si>
  <si>
    <t>Indicele de concordanta
intre diag.de la internare si diag. de la externare</t>
  </si>
  <si>
    <t>Externati</t>
  </si>
  <si>
    <t>Trimestrul I</t>
  </si>
  <si>
    <t>Trimestrul II</t>
  </si>
  <si>
    <t>Trimestrul III</t>
  </si>
  <si>
    <t xml:space="preserve">Total spital </t>
  </si>
  <si>
    <t>Trimestrul IV</t>
  </si>
  <si>
    <t>An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</si>
</sst>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9" xfId="0" applyBorder="1"/>
    <xf numFmtId="0" fontId="0" fillId="0" borderId="21" xfId="0" applyBorder="1"/>
    <xf numFmtId="0" fontId="0" fillId="0" borderId="2" xfId="0" applyBorder="1"/>
    <xf numFmtId="0" fontId="0" fillId="0" borderId="22" xfId="0" applyBorder="1"/>
    <xf numFmtId="0" fontId="0" fillId="0" borderId="20" xfId="0" applyBorder="1"/>
    <xf numFmtId="0" fontId="0" fillId="0" borderId="24" xfId="0" applyBorder="1"/>
    <xf numFmtId="0" fontId="0" fillId="0" borderId="25" xfId="0" applyBorder="1"/>
    <xf numFmtId="2" fontId="0" fillId="0" borderId="13" xfId="0" applyNumberFormat="1" applyBorder="1"/>
    <xf numFmtId="2" fontId="0" fillId="0" borderId="19" xfId="0" applyNumberFormat="1" applyBorder="1"/>
    <xf numFmtId="0" fontId="0" fillId="0" borderId="0" xfId="0" applyAlignment="1">
      <alignment horizontal="left" vertical="center"/>
    </xf>
    <xf numFmtId="2" fontId="0" fillId="0" borderId="21" xfId="0" applyNumberFormat="1" applyBorder="1"/>
    <xf numFmtId="0" fontId="0" fillId="0" borderId="11" xfId="0" applyFill="1" applyBorder="1"/>
    <xf numFmtId="2" fontId="0" fillId="0" borderId="10" xfId="0" applyNumberFormat="1" applyBorder="1"/>
    <xf numFmtId="0" fontId="0" fillId="0" borderId="10" xfId="0" applyFill="1" applyBorder="1"/>
    <xf numFmtId="2" fontId="0" fillId="0" borderId="10" xfId="0" applyNumberFormat="1" applyFill="1" applyBorder="1"/>
    <xf numFmtId="2" fontId="0" fillId="0" borderId="28" xfId="0" applyNumberFormat="1" applyBorder="1"/>
    <xf numFmtId="0" fontId="0" fillId="0" borderId="24" xfId="0" applyFill="1" applyBorder="1"/>
    <xf numFmtId="2" fontId="0" fillId="0" borderId="24" xfId="0" applyNumberFormat="1" applyFill="1" applyBorder="1"/>
    <xf numFmtId="0" fontId="0" fillId="0" borderId="16" xfId="0" applyFill="1" applyBorder="1"/>
    <xf numFmtId="0" fontId="0" fillId="0" borderId="14" xfId="0" applyFill="1" applyBorder="1"/>
    <xf numFmtId="2" fontId="0" fillId="0" borderId="20" xfId="0" applyNumberFormat="1" applyFill="1" applyBorder="1"/>
    <xf numFmtId="2" fontId="0" fillId="0" borderId="14" xfId="0" applyNumberFormat="1" applyFill="1" applyBorder="1"/>
    <xf numFmtId="0" fontId="0" fillId="0" borderId="9" xfId="0" applyFill="1" applyBorder="1"/>
    <xf numFmtId="2" fontId="0" fillId="0" borderId="28" xfId="0" applyNumberFormat="1" applyFill="1" applyBorder="1"/>
    <xf numFmtId="0" fontId="0" fillId="0" borderId="21" xfId="0" applyFill="1" applyBorder="1"/>
    <xf numFmtId="0" fontId="0" fillId="0" borderId="16" xfId="0" applyBorder="1"/>
    <xf numFmtId="2" fontId="0" fillId="0" borderId="9" xfId="0" applyNumberFormat="1" applyBorder="1"/>
    <xf numFmtId="0" fontId="0" fillId="0" borderId="19" xfId="0" applyFill="1" applyBorder="1"/>
    <xf numFmtId="2" fontId="0" fillId="0" borderId="19" xfId="0" applyNumberFormat="1" applyFill="1" applyBorder="1"/>
    <xf numFmtId="0" fontId="0" fillId="0" borderId="29" xfId="0" applyBorder="1"/>
    <xf numFmtId="0" fontId="0" fillId="0" borderId="20" xfId="0" applyFill="1" applyBorder="1"/>
    <xf numFmtId="2" fontId="0" fillId="0" borderId="30" xfId="0" applyNumberFormat="1" applyBorder="1"/>
    <xf numFmtId="0" fontId="0" fillId="2" borderId="2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3" fillId="3" borderId="1" xfId="0" applyFont="1" applyFill="1" applyBorder="1"/>
    <xf numFmtId="2" fontId="3" fillId="3" borderId="5" xfId="0" applyNumberFormat="1" applyFont="1" applyFill="1" applyBorder="1"/>
    <xf numFmtId="0" fontId="3" fillId="4" borderId="1" xfId="0" applyFont="1" applyFill="1" applyBorder="1"/>
    <xf numFmtId="0" fontId="3" fillId="3" borderId="1" xfId="0" applyFont="1" applyFill="1" applyBorder="1" applyAlignment="1">
      <alignment horizontal="left"/>
    </xf>
    <xf numFmtId="0" fontId="3" fillId="3" borderId="5" xfId="0" applyFont="1" applyFill="1" applyBorder="1"/>
    <xf numFmtId="0" fontId="3" fillId="3" borderId="17" xfId="0" applyFont="1" applyFill="1" applyBorder="1"/>
    <xf numFmtId="0" fontId="3" fillId="3" borderId="4" xfId="0" applyFont="1" applyFill="1" applyBorder="1" applyAlignment="1"/>
    <xf numFmtId="0" fontId="3" fillId="3" borderId="5" xfId="0" applyFont="1" applyFill="1" applyBorder="1" applyAlignment="1"/>
    <xf numFmtId="0" fontId="3" fillId="3" borderId="2" xfId="0" applyFont="1" applyFill="1" applyBorder="1"/>
    <xf numFmtId="0" fontId="0" fillId="3" borderId="5" xfId="0" applyFill="1" applyBorder="1"/>
    <xf numFmtId="0" fontId="0" fillId="3" borderId="1" xfId="0" applyFill="1" applyBorder="1"/>
    <xf numFmtId="2" fontId="3" fillId="3" borderId="1" xfId="0" applyNumberFormat="1" applyFont="1" applyFill="1" applyBorder="1"/>
    <xf numFmtId="2" fontId="0" fillId="3" borderId="5" xfId="0" applyNumberFormat="1" applyFill="1" applyBorder="1"/>
    <xf numFmtId="0" fontId="0" fillId="4" borderId="1" xfId="0" applyFill="1" applyBorder="1"/>
    <xf numFmtId="0" fontId="3" fillId="4" borderId="5" xfId="0" applyFont="1" applyFill="1" applyBorder="1"/>
    <xf numFmtId="2" fontId="3" fillId="4" borderId="27" xfId="0" applyNumberFormat="1" applyFont="1" applyFill="1" applyBorder="1"/>
    <xf numFmtId="2" fontId="3" fillId="4" borderId="1" xfId="0" applyNumberFormat="1" applyFont="1" applyFill="1" applyBorder="1"/>
    <xf numFmtId="0" fontId="1" fillId="5" borderId="0" xfId="0" applyFont="1" applyFill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wrapText="1"/>
    </xf>
    <xf numFmtId="2" fontId="3" fillId="3" borderId="2" xfId="0" applyNumberFormat="1" applyFont="1" applyFill="1" applyBorder="1"/>
    <xf numFmtId="0" fontId="0" fillId="0" borderId="13" xfId="0" applyFill="1" applyBorder="1"/>
    <xf numFmtId="2" fontId="0" fillId="0" borderId="13" xfId="0" applyNumberFormat="1" applyFill="1" applyBorder="1"/>
    <xf numFmtId="2" fontId="3" fillId="4" borderId="5" xfId="0" applyNumberFormat="1" applyFont="1" applyFill="1" applyBorder="1"/>
    <xf numFmtId="0" fontId="0" fillId="0" borderId="23" xfId="0" applyFill="1" applyBorder="1"/>
    <xf numFmtId="0" fontId="0" fillId="0" borderId="12" xfId="0" applyFill="1" applyBorder="1"/>
    <xf numFmtId="2" fontId="0" fillId="0" borderId="16" xfId="0" applyNumberFormat="1" applyBorder="1"/>
    <xf numFmtId="2" fontId="3" fillId="3" borderId="19" xfId="0" applyNumberFormat="1" applyFont="1" applyFill="1" applyBorder="1"/>
    <xf numFmtId="0" fontId="3" fillId="4" borderId="1" xfId="0" applyFont="1" applyFill="1" applyBorder="1" applyAlignment="1">
      <alignment vertical="center"/>
    </xf>
    <xf numFmtId="2" fontId="3" fillId="4" borderId="23" xfId="0" applyNumberFormat="1" applyFont="1" applyFill="1" applyBorder="1"/>
    <xf numFmtId="0" fontId="3" fillId="4" borderId="18" xfId="0" applyFont="1" applyFill="1" applyBorder="1"/>
    <xf numFmtId="0" fontId="3" fillId="4" borderId="23" xfId="0" applyFont="1" applyFill="1" applyBorder="1"/>
    <xf numFmtId="2" fontId="0" fillId="0" borderId="18" xfId="0" applyNumberFormat="1" applyFill="1" applyBorder="1"/>
    <xf numFmtId="2" fontId="0" fillId="0" borderId="12" xfId="0" applyNumberFormat="1" applyFill="1" applyBorder="1"/>
    <xf numFmtId="2" fontId="0" fillId="0" borderId="9" xfId="0" applyNumberFormat="1" applyFill="1" applyBorder="1"/>
    <xf numFmtId="0" fontId="3" fillId="4" borderId="4" xfId="0" applyFont="1" applyFill="1" applyBorder="1"/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4" borderId="25" xfId="0" applyFill="1" applyBorder="1" applyAlignment="1">
      <alignment vertical="center"/>
    </xf>
    <xf numFmtId="0" fontId="0" fillId="4" borderId="19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0" fillId="4" borderId="18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0" fillId="4" borderId="2" xfId="0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3" fillId="3" borderId="26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4" borderId="24" xfId="0" applyFont="1" applyFill="1" applyBorder="1"/>
    <xf numFmtId="0" fontId="3" fillId="4" borderId="17" xfId="0" applyFont="1" applyFill="1" applyBorder="1"/>
    <xf numFmtId="0" fontId="3" fillId="4" borderId="2" xfId="0" applyFont="1" applyFill="1" applyBorder="1"/>
    <xf numFmtId="2" fontId="3" fillId="4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opLeftCell="A61" workbookViewId="0">
      <selection activeCell="B82" sqref="B82"/>
    </sheetView>
  </sheetViews>
  <sheetFormatPr defaultRowHeight="14.4" x14ac:dyDescent="0.3"/>
  <cols>
    <col min="1" max="1" width="11.5546875" customWidth="1"/>
    <col min="3" max="3" width="12.6640625" customWidth="1"/>
    <col min="4" max="4" width="13.5546875" customWidth="1"/>
    <col min="5" max="5" width="11.6640625" customWidth="1"/>
    <col min="6" max="6" width="22.6640625" customWidth="1"/>
  </cols>
  <sheetData>
    <row r="1" spans="1:11" ht="18" x14ac:dyDescent="0.35">
      <c r="A1" s="1" t="s">
        <v>0</v>
      </c>
      <c r="B1" s="1"/>
      <c r="C1" s="1"/>
      <c r="D1" s="1"/>
    </row>
    <row r="3" spans="1:11" ht="46.2" customHeight="1" x14ac:dyDescent="0.3">
      <c r="A3" s="102" t="s">
        <v>1</v>
      </c>
      <c r="B3" s="102"/>
      <c r="C3" s="102"/>
      <c r="D3" s="102"/>
      <c r="E3" s="102"/>
    </row>
    <row r="4" spans="1:11" ht="16.8" customHeight="1" thickBot="1" x14ac:dyDescent="0.4">
      <c r="A4" s="64">
        <v>2016</v>
      </c>
      <c r="B4" s="2"/>
      <c r="C4" s="2"/>
      <c r="D4" s="2"/>
      <c r="E4" s="2"/>
    </row>
    <row r="5" spans="1:11" ht="57" customHeight="1" thickBot="1" x14ac:dyDescent="0.35">
      <c r="A5" s="44" t="s">
        <v>2</v>
      </c>
      <c r="B5" s="45" t="s">
        <v>15</v>
      </c>
      <c r="C5" s="45" t="s">
        <v>21</v>
      </c>
      <c r="D5" s="45" t="s">
        <v>22</v>
      </c>
      <c r="E5" s="45" t="s">
        <v>23</v>
      </c>
      <c r="F5" s="46" t="s">
        <v>20</v>
      </c>
      <c r="K5" s="21"/>
    </row>
    <row r="6" spans="1:11" x14ac:dyDescent="0.3">
      <c r="A6" s="103" t="s">
        <v>3</v>
      </c>
      <c r="B6" s="16" t="s">
        <v>17</v>
      </c>
      <c r="C6" s="37">
        <v>131</v>
      </c>
      <c r="D6" s="37">
        <v>1</v>
      </c>
      <c r="E6" s="37">
        <f>C6-D6</f>
        <v>130</v>
      </c>
      <c r="F6" s="19">
        <f>E6/C6*100</f>
        <v>99.236641221374043</v>
      </c>
    </row>
    <row r="7" spans="1:11" x14ac:dyDescent="0.3">
      <c r="A7" s="104"/>
      <c r="B7" s="10" t="s">
        <v>16</v>
      </c>
      <c r="C7" s="6">
        <v>197</v>
      </c>
      <c r="D7" s="6">
        <v>1</v>
      </c>
      <c r="E7" s="17">
        <f t="shared" ref="E7:E73" si="0">C7-D7</f>
        <v>196</v>
      </c>
      <c r="F7" s="20">
        <f t="shared" ref="F7:F73" si="1">E7/C7*100</f>
        <v>99.492385786802032</v>
      </c>
    </row>
    <row r="8" spans="1:11" ht="15" thickBot="1" x14ac:dyDescent="0.35">
      <c r="A8" s="104"/>
      <c r="B8" s="10" t="s">
        <v>18</v>
      </c>
      <c r="C8" s="6">
        <v>34</v>
      </c>
      <c r="D8" s="6">
        <v>0</v>
      </c>
      <c r="E8" s="6">
        <f t="shared" si="0"/>
        <v>34</v>
      </c>
      <c r="F8" s="43">
        <f t="shared" si="1"/>
        <v>100</v>
      </c>
    </row>
    <row r="9" spans="1:11" ht="15" thickBot="1" x14ac:dyDescent="0.35">
      <c r="A9" s="99" t="s">
        <v>24</v>
      </c>
      <c r="B9" s="100"/>
      <c r="C9" s="47">
        <f>SUM(C6:C8)</f>
        <v>362</v>
      </c>
      <c r="D9" s="47">
        <f>SUM(D6:D8)</f>
        <v>2</v>
      </c>
      <c r="E9" s="47">
        <f t="shared" si="0"/>
        <v>360</v>
      </c>
      <c r="F9" s="48">
        <f t="shared" si="1"/>
        <v>99.447513812154696</v>
      </c>
      <c r="I9" s="3"/>
    </row>
    <row r="10" spans="1:11" x14ac:dyDescent="0.3">
      <c r="A10" s="105" t="s">
        <v>4</v>
      </c>
      <c r="B10" s="4" t="s">
        <v>17</v>
      </c>
      <c r="C10" s="4">
        <v>139</v>
      </c>
      <c r="D10" s="4">
        <v>0</v>
      </c>
      <c r="E10" s="4">
        <f t="shared" si="0"/>
        <v>139</v>
      </c>
      <c r="F10" s="19">
        <f t="shared" si="1"/>
        <v>100</v>
      </c>
      <c r="I10" s="3"/>
    </row>
    <row r="11" spans="1:11" x14ac:dyDescent="0.3">
      <c r="A11" s="106"/>
      <c r="B11" s="5" t="s">
        <v>16</v>
      </c>
      <c r="C11" s="5">
        <v>256</v>
      </c>
      <c r="D11" s="5">
        <v>0</v>
      </c>
      <c r="E11" s="4">
        <f t="shared" si="0"/>
        <v>256</v>
      </c>
      <c r="F11" s="19">
        <f t="shared" si="1"/>
        <v>100</v>
      </c>
    </row>
    <row r="12" spans="1:11" ht="15" thickBot="1" x14ac:dyDescent="0.35">
      <c r="A12" s="107"/>
      <c r="B12" s="6" t="s">
        <v>18</v>
      </c>
      <c r="C12" s="6">
        <v>49</v>
      </c>
      <c r="D12" s="6">
        <v>0</v>
      </c>
      <c r="E12" s="7">
        <f t="shared" si="0"/>
        <v>49</v>
      </c>
      <c r="F12" s="22">
        <f t="shared" si="1"/>
        <v>100</v>
      </c>
    </row>
    <row r="13" spans="1:11" ht="15" thickBot="1" x14ac:dyDescent="0.35">
      <c r="A13" s="50" t="s">
        <v>24</v>
      </c>
      <c r="B13" s="47"/>
      <c r="C13" s="47">
        <f>SUM(C10:C12)</f>
        <v>444</v>
      </c>
      <c r="D13" s="47">
        <f>SUM(D10:D12)</f>
        <v>0</v>
      </c>
      <c r="E13" s="47">
        <f t="shared" si="0"/>
        <v>444</v>
      </c>
      <c r="F13" s="48">
        <f t="shared" si="1"/>
        <v>100</v>
      </c>
    </row>
    <row r="14" spans="1:11" x14ac:dyDescent="0.3">
      <c r="A14" s="105" t="s">
        <v>5</v>
      </c>
      <c r="B14" s="4" t="s">
        <v>17</v>
      </c>
      <c r="C14" s="4">
        <v>158</v>
      </c>
      <c r="D14" s="4">
        <v>1</v>
      </c>
      <c r="E14" s="4">
        <f t="shared" si="0"/>
        <v>157</v>
      </c>
      <c r="F14" s="19">
        <f t="shared" si="1"/>
        <v>99.367088607594937</v>
      </c>
    </row>
    <row r="15" spans="1:11" x14ac:dyDescent="0.3">
      <c r="A15" s="106"/>
      <c r="B15" s="5" t="s">
        <v>16</v>
      </c>
      <c r="C15" s="5">
        <v>267</v>
      </c>
      <c r="D15" s="5">
        <v>1</v>
      </c>
      <c r="E15" s="4">
        <f t="shared" si="0"/>
        <v>266</v>
      </c>
      <c r="F15" s="19">
        <f t="shared" si="1"/>
        <v>99.625468164794</v>
      </c>
    </row>
    <row r="16" spans="1:11" ht="15" thickBot="1" x14ac:dyDescent="0.35">
      <c r="A16" s="107"/>
      <c r="B16" s="7" t="s">
        <v>18</v>
      </c>
      <c r="C16" s="13">
        <v>56</v>
      </c>
      <c r="D16" s="7">
        <v>0</v>
      </c>
      <c r="E16" s="7">
        <f t="shared" si="0"/>
        <v>56</v>
      </c>
      <c r="F16" s="22">
        <f t="shared" si="1"/>
        <v>100</v>
      </c>
    </row>
    <row r="17" spans="1:7" ht="15" thickBot="1" x14ac:dyDescent="0.35">
      <c r="A17" s="50" t="s">
        <v>24</v>
      </c>
      <c r="B17" s="51"/>
      <c r="C17" s="51">
        <f>SUM(C14:C16)</f>
        <v>481</v>
      </c>
      <c r="D17" s="52">
        <f>SUM(D14:D16)</f>
        <v>2</v>
      </c>
      <c r="E17" s="47">
        <f t="shared" si="0"/>
        <v>479</v>
      </c>
      <c r="F17" s="48">
        <f t="shared" si="1"/>
        <v>99.584199584199581</v>
      </c>
    </row>
    <row r="18" spans="1:7" x14ac:dyDescent="0.3">
      <c r="A18" s="94" t="s">
        <v>28</v>
      </c>
      <c r="B18" s="4" t="s">
        <v>17</v>
      </c>
      <c r="C18" s="30">
        <v>313</v>
      </c>
      <c r="D18" s="30">
        <f>D6+D10+D14</f>
        <v>2</v>
      </c>
      <c r="E18" s="30">
        <f t="shared" si="0"/>
        <v>311</v>
      </c>
      <c r="F18" s="32">
        <f t="shared" si="1"/>
        <v>99.361022364217249</v>
      </c>
    </row>
    <row r="19" spans="1:7" x14ac:dyDescent="0.3">
      <c r="A19" s="95"/>
      <c r="B19" s="5" t="s">
        <v>16</v>
      </c>
      <c r="C19" s="31">
        <v>546</v>
      </c>
      <c r="D19" s="23">
        <f t="shared" ref="D19:D21" si="2">D7+D11+D15</f>
        <v>2</v>
      </c>
      <c r="E19" s="23">
        <f t="shared" si="0"/>
        <v>544</v>
      </c>
      <c r="F19" s="33">
        <f t="shared" si="1"/>
        <v>99.633699633699635</v>
      </c>
    </row>
    <row r="20" spans="1:7" ht="15" thickBot="1" x14ac:dyDescent="0.35">
      <c r="A20" s="101"/>
      <c r="B20" s="7" t="s">
        <v>18</v>
      </c>
      <c r="C20" s="36">
        <v>121</v>
      </c>
      <c r="D20" s="34">
        <f t="shared" si="2"/>
        <v>0</v>
      </c>
      <c r="E20" s="34">
        <f t="shared" si="0"/>
        <v>121</v>
      </c>
      <c r="F20" s="35">
        <f t="shared" si="1"/>
        <v>100</v>
      </c>
    </row>
    <row r="21" spans="1:7" ht="15" thickBot="1" x14ac:dyDescent="0.35">
      <c r="A21" s="92" t="s">
        <v>24</v>
      </c>
      <c r="B21" s="93"/>
      <c r="C21" s="61">
        <f>SUM(C18:C20)</f>
        <v>980</v>
      </c>
      <c r="D21" s="49">
        <f t="shared" si="2"/>
        <v>4</v>
      </c>
      <c r="E21" s="49">
        <f t="shared" si="0"/>
        <v>976</v>
      </c>
      <c r="F21" s="62">
        <f t="shared" si="1"/>
        <v>99.591836734693871</v>
      </c>
    </row>
    <row r="22" spans="1:7" x14ac:dyDescent="0.3">
      <c r="A22" s="83" t="s">
        <v>6</v>
      </c>
      <c r="B22" s="8" t="s">
        <v>17</v>
      </c>
      <c r="C22" s="8">
        <v>122</v>
      </c>
      <c r="D22" s="4">
        <v>0</v>
      </c>
      <c r="E22" s="4">
        <f t="shared" si="0"/>
        <v>122</v>
      </c>
      <c r="F22" s="19">
        <f t="shared" si="1"/>
        <v>100</v>
      </c>
    </row>
    <row r="23" spans="1:7" x14ac:dyDescent="0.3">
      <c r="A23" s="84"/>
      <c r="B23" s="5" t="s">
        <v>16</v>
      </c>
      <c r="C23" s="9">
        <v>202</v>
      </c>
      <c r="D23" s="5">
        <v>0</v>
      </c>
      <c r="E23" s="4">
        <f t="shared" si="0"/>
        <v>202</v>
      </c>
      <c r="F23" s="19">
        <f t="shared" si="1"/>
        <v>100</v>
      </c>
    </row>
    <row r="24" spans="1:7" ht="15" thickBot="1" x14ac:dyDescent="0.35">
      <c r="A24" s="85"/>
      <c r="B24" s="11" t="s">
        <v>18</v>
      </c>
      <c r="C24" s="14">
        <v>59</v>
      </c>
      <c r="D24" s="11">
        <v>0</v>
      </c>
      <c r="E24" s="7">
        <f t="shared" si="0"/>
        <v>59</v>
      </c>
      <c r="F24" s="22">
        <f t="shared" si="1"/>
        <v>100</v>
      </c>
    </row>
    <row r="25" spans="1:7" ht="15" thickBot="1" x14ac:dyDescent="0.35">
      <c r="A25" s="53" t="s">
        <v>24</v>
      </c>
      <c r="B25" s="54"/>
      <c r="C25" s="55">
        <f>C22+C23+C24</f>
        <v>383</v>
      </c>
      <c r="D25" s="52">
        <f>D22+D23+D24</f>
        <v>0</v>
      </c>
      <c r="E25" s="47">
        <f t="shared" si="0"/>
        <v>383</v>
      </c>
      <c r="F25" s="48">
        <f t="shared" si="1"/>
        <v>100</v>
      </c>
    </row>
    <row r="26" spans="1:7" x14ac:dyDescent="0.3">
      <c r="A26" s="83" t="s">
        <v>7</v>
      </c>
      <c r="B26" s="8" t="s">
        <v>17</v>
      </c>
      <c r="C26" s="8">
        <v>107</v>
      </c>
      <c r="D26" s="4">
        <v>1</v>
      </c>
      <c r="E26" s="4">
        <f t="shared" si="0"/>
        <v>106</v>
      </c>
      <c r="F26" s="19">
        <f t="shared" si="1"/>
        <v>99.065420560747668</v>
      </c>
    </row>
    <row r="27" spans="1:7" x14ac:dyDescent="0.3">
      <c r="A27" s="84"/>
      <c r="B27" s="9" t="s">
        <v>16</v>
      </c>
      <c r="C27" s="9">
        <v>180</v>
      </c>
      <c r="D27" s="5">
        <v>0</v>
      </c>
      <c r="E27" s="4">
        <f t="shared" si="0"/>
        <v>180</v>
      </c>
      <c r="F27" s="19">
        <f t="shared" si="1"/>
        <v>100</v>
      </c>
    </row>
    <row r="28" spans="1:7" ht="15" thickBot="1" x14ac:dyDescent="0.35">
      <c r="A28" s="85"/>
      <c r="B28" s="13" t="s">
        <v>18</v>
      </c>
      <c r="C28" s="13">
        <v>36</v>
      </c>
      <c r="D28" s="7">
        <v>0</v>
      </c>
      <c r="E28" s="7">
        <f t="shared" si="0"/>
        <v>36</v>
      </c>
      <c r="F28" s="22">
        <f t="shared" si="1"/>
        <v>100</v>
      </c>
    </row>
    <row r="29" spans="1:7" ht="15" thickBot="1" x14ac:dyDescent="0.35">
      <c r="A29" s="51" t="s">
        <v>24</v>
      </c>
      <c r="B29" s="56"/>
      <c r="C29" s="51">
        <f>C26+C27+C28</f>
        <v>323</v>
      </c>
      <c r="D29" s="47">
        <f>D26+D27+D28</f>
        <v>1</v>
      </c>
      <c r="E29" s="47">
        <f t="shared" si="0"/>
        <v>322</v>
      </c>
      <c r="F29" s="48">
        <f t="shared" si="1"/>
        <v>99.690402476780179</v>
      </c>
    </row>
    <row r="30" spans="1:7" x14ac:dyDescent="0.3">
      <c r="A30" s="83" t="s">
        <v>8</v>
      </c>
      <c r="B30" s="8" t="s">
        <v>17</v>
      </c>
      <c r="C30" s="16">
        <v>120</v>
      </c>
      <c r="D30" s="8">
        <v>0</v>
      </c>
      <c r="E30" s="4">
        <f t="shared" si="0"/>
        <v>120</v>
      </c>
      <c r="F30" s="19">
        <f>E30/C30*100</f>
        <v>100</v>
      </c>
      <c r="G30" s="15"/>
    </row>
    <row r="31" spans="1:7" x14ac:dyDescent="0.3">
      <c r="A31" s="84"/>
      <c r="B31" s="9" t="s">
        <v>16</v>
      </c>
      <c r="C31" s="9">
        <v>179</v>
      </c>
      <c r="D31" s="9">
        <v>0</v>
      </c>
      <c r="E31" s="4">
        <f t="shared" si="0"/>
        <v>179</v>
      </c>
      <c r="F31" s="19">
        <f t="shared" si="1"/>
        <v>100</v>
      </c>
      <c r="G31" s="15"/>
    </row>
    <row r="32" spans="1:7" ht="15" thickBot="1" x14ac:dyDescent="0.35">
      <c r="A32" s="85"/>
      <c r="B32" s="13" t="s">
        <v>18</v>
      </c>
      <c r="C32" s="13">
        <v>43</v>
      </c>
      <c r="D32" s="13">
        <v>0</v>
      </c>
      <c r="E32" s="7">
        <f t="shared" si="0"/>
        <v>43</v>
      </c>
      <c r="F32" s="22">
        <f t="shared" si="1"/>
        <v>100</v>
      </c>
      <c r="G32" s="3"/>
    </row>
    <row r="33" spans="1:6" ht="15" thickBot="1" x14ac:dyDescent="0.35">
      <c r="A33" s="51" t="s">
        <v>24</v>
      </c>
      <c r="B33" s="57"/>
      <c r="C33" s="51">
        <f>C30+C31+C32</f>
        <v>342</v>
      </c>
      <c r="D33" s="51">
        <f>D30+D31+D32</f>
        <v>0</v>
      </c>
      <c r="E33" s="47">
        <f t="shared" si="0"/>
        <v>342</v>
      </c>
      <c r="F33" s="58">
        <f t="shared" si="1"/>
        <v>100</v>
      </c>
    </row>
    <row r="34" spans="1:6" x14ac:dyDescent="0.3">
      <c r="A34" s="89" t="s">
        <v>29</v>
      </c>
      <c r="B34" s="37" t="s">
        <v>17</v>
      </c>
      <c r="C34" s="8">
        <v>276</v>
      </c>
      <c r="D34" s="8">
        <f>D22+D26+D30</f>
        <v>1</v>
      </c>
      <c r="E34" s="4">
        <f>C34-D34</f>
        <v>275</v>
      </c>
      <c r="F34" s="24">
        <f>E34/C34*100</f>
        <v>99.637681159420282</v>
      </c>
    </row>
    <row r="35" spans="1:6" x14ac:dyDescent="0.3">
      <c r="A35" s="90"/>
      <c r="B35" s="9" t="s">
        <v>16</v>
      </c>
      <c r="C35" s="8">
        <v>457</v>
      </c>
      <c r="D35" s="8">
        <f t="shared" ref="D35:D37" si="3">D23+D27+D31</f>
        <v>0</v>
      </c>
      <c r="E35" s="4">
        <f t="shared" ref="E35:E37" si="4">C35-D35</f>
        <v>457</v>
      </c>
      <c r="F35" s="24">
        <f t="shared" ref="F35:F37" si="5">E35/C35*100</f>
        <v>100</v>
      </c>
    </row>
    <row r="36" spans="1:6" ht="15" thickBot="1" x14ac:dyDescent="0.35">
      <c r="A36" s="91"/>
      <c r="B36" s="13" t="s">
        <v>18</v>
      </c>
      <c r="C36" s="14">
        <v>120</v>
      </c>
      <c r="D36" s="7">
        <f t="shared" si="3"/>
        <v>0</v>
      </c>
      <c r="E36" s="7">
        <f t="shared" si="4"/>
        <v>120</v>
      </c>
      <c r="F36" s="38">
        <f t="shared" si="5"/>
        <v>100</v>
      </c>
    </row>
    <row r="37" spans="1:6" ht="15" thickBot="1" x14ac:dyDescent="0.35">
      <c r="A37" s="92" t="s">
        <v>24</v>
      </c>
      <c r="B37" s="93"/>
      <c r="C37" s="61">
        <f>C34+C35+C36</f>
        <v>853</v>
      </c>
      <c r="D37" s="49">
        <f t="shared" si="3"/>
        <v>1</v>
      </c>
      <c r="E37" s="49">
        <f t="shared" si="4"/>
        <v>852</v>
      </c>
      <c r="F37" s="63">
        <f t="shared" si="5"/>
        <v>99.88276670574443</v>
      </c>
    </row>
    <row r="38" spans="1:6" x14ac:dyDescent="0.3">
      <c r="A38" s="83" t="s">
        <v>9</v>
      </c>
      <c r="B38" s="8" t="s">
        <v>17</v>
      </c>
      <c r="C38" s="8">
        <v>129</v>
      </c>
      <c r="D38" s="8">
        <v>0</v>
      </c>
      <c r="E38" s="4">
        <f t="shared" si="0"/>
        <v>129</v>
      </c>
      <c r="F38" s="24">
        <f t="shared" si="1"/>
        <v>100</v>
      </c>
    </row>
    <row r="39" spans="1:6" x14ac:dyDescent="0.3">
      <c r="A39" s="84"/>
      <c r="B39" s="9" t="s">
        <v>16</v>
      </c>
      <c r="C39" s="9">
        <v>172</v>
      </c>
      <c r="D39" s="9">
        <v>0</v>
      </c>
      <c r="E39" s="4">
        <f t="shared" si="0"/>
        <v>172</v>
      </c>
      <c r="F39" s="19">
        <f t="shared" si="1"/>
        <v>100</v>
      </c>
    </row>
    <row r="40" spans="1:6" ht="15" thickBot="1" x14ac:dyDescent="0.35">
      <c r="A40" s="85"/>
      <c r="B40" s="13" t="s">
        <v>18</v>
      </c>
      <c r="C40" s="12">
        <v>40</v>
      </c>
      <c r="D40" s="12">
        <v>0</v>
      </c>
      <c r="E40" s="17">
        <f t="shared" si="0"/>
        <v>40</v>
      </c>
      <c r="F40" s="20">
        <f t="shared" si="1"/>
        <v>100</v>
      </c>
    </row>
    <row r="41" spans="1:6" ht="15" thickBot="1" x14ac:dyDescent="0.35">
      <c r="A41" s="47" t="s">
        <v>19</v>
      </c>
      <c r="B41" s="51"/>
      <c r="C41" s="51">
        <f>C38+C39+C40</f>
        <v>341</v>
      </c>
      <c r="D41" s="51">
        <f>D38+D39+D40</f>
        <v>0</v>
      </c>
      <c r="E41" s="47">
        <f t="shared" si="0"/>
        <v>341</v>
      </c>
      <c r="F41" s="48">
        <f t="shared" si="1"/>
        <v>100</v>
      </c>
    </row>
    <row r="42" spans="1:6" x14ac:dyDescent="0.3">
      <c r="A42" s="83" t="s">
        <v>10</v>
      </c>
      <c r="B42" s="8" t="s">
        <v>17</v>
      </c>
      <c r="C42" s="12">
        <v>99</v>
      </c>
      <c r="D42" s="12">
        <v>0</v>
      </c>
      <c r="E42" s="4">
        <f t="shared" si="0"/>
        <v>99</v>
      </c>
      <c r="F42" s="19">
        <f t="shared" si="1"/>
        <v>100</v>
      </c>
    </row>
    <row r="43" spans="1:6" x14ac:dyDescent="0.3">
      <c r="A43" s="84"/>
      <c r="B43" s="9" t="s">
        <v>16</v>
      </c>
      <c r="C43" s="9">
        <v>188</v>
      </c>
      <c r="D43" s="9">
        <v>1</v>
      </c>
      <c r="E43" s="4">
        <f t="shared" si="0"/>
        <v>187</v>
      </c>
      <c r="F43" s="19">
        <f t="shared" si="1"/>
        <v>99.468085106382972</v>
      </c>
    </row>
    <row r="44" spans="1:6" ht="15" thickBot="1" x14ac:dyDescent="0.35">
      <c r="A44" s="84"/>
      <c r="B44" s="6" t="s">
        <v>18</v>
      </c>
      <c r="C44" s="10">
        <v>25</v>
      </c>
      <c r="D44" s="10">
        <v>0</v>
      </c>
      <c r="E44" s="17">
        <f t="shared" si="0"/>
        <v>25</v>
      </c>
      <c r="F44" s="20">
        <f t="shared" si="1"/>
        <v>100</v>
      </c>
    </row>
    <row r="45" spans="1:6" ht="15" thickBot="1" x14ac:dyDescent="0.35">
      <c r="A45" s="57" t="s">
        <v>19</v>
      </c>
      <c r="B45" s="56"/>
      <c r="C45" s="51">
        <f>C42+C43+C44</f>
        <v>312</v>
      </c>
      <c r="D45" s="51">
        <f>D42+D43+D44</f>
        <v>1</v>
      </c>
      <c r="E45" s="47">
        <f t="shared" si="0"/>
        <v>311</v>
      </c>
      <c r="F45" s="48">
        <f t="shared" si="1"/>
        <v>99.679487179487182</v>
      </c>
    </row>
    <row r="46" spans="1:6" x14ac:dyDescent="0.3">
      <c r="A46" s="84" t="s">
        <v>11</v>
      </c>
      <c r="B46" s="8" t="s">
        <v>17</v>
      </c>
      <c r="C46" s="8">
        <v>96</v>
      </c>
      <c r="D46" s="8">
        <v>1</v>
      </c>
      <c r="E46" s="4">
        <f>C46-D46</f>
        <v>95</v>
      </c>
      <c r="F46" s="19">
        <f t="shared" si="1"/>
        <v>98.958333333333343</v>
      </c>
    </row>
    <row r="47" spans="1:6" x14ac:dyDescent="0.3">
      <c r="A47" s="84"/>
      <c r="B47" s="9" t="s">
        <v>16</v>
      </c>
      <c r="C47" s="5">
        <v>180</v>
      </c>
      <c r="D47" s="9">
        <v>0</v>
      </c>
      <c r="E47" s="4">
        <f t="shared" si="0"/>
        <v>180</v>
      </c>
      <c r="F47" s="19">
        <f t="shared" si="1"/>
        <v>100</v>
      </c>
    </row>
    <row r="48" spans="1:6" ht="15" thickBot="1" x14ac:dyDescent="0.35">
      <c r="A48" s="85"/>
      <c r="B48" s="7" t="s">
        <v>18</v>
      </c>
      <c r="C48" s="14">
        <v>28</v>
      </c>
      <c r="D48" s="14">
        <v>0</v>
      </c>
      <c r="E48" s="17">
        <f t="shared" si="0"/>
        <v>28</v>
      </c>
      <c r="F48" s="38">
        <f t="shared" si="1"/>
        <v>100</v>
      </c>
    </row>
    <row r="49" spans="1:6" ht="15" thickBot="1" x14ac:dyDescent="0.35">
      <c r="A49" s="51" t="s">
        <v>19</v>
      </c>
      <c r="B49" s="47"/>
      <c r="C49" s="51">
        <f>C46+C47+C48</f>
        <v>304</v>
      </c>
      <c r="D49" s="51">
        <f>D46+D47+D48</f>
        <v>1</v>
      </c>
      <c r="E49" s="47">
        <f t="shared" si="0"/>
        <v>303</v>
      </c>
      <c r="F49" s="74">
        <f t="shared" si="1"/>
        <v>99.671052631578945</v>
      </c>
    </row>
    <row r="50" spans="1:6" x14ac:dyDescent="0.3">
      <c r="A50" s="94" t="s">
        <v>30</v>
      </c>
      <c r="B50" s="8" t="s">
        <v>17</v>
      </c>
      <c r="C50" s="30">
        <v>247</v>
      </c>
      <c r="D50" s="30">
        <f>D38+D42+D46</f>
        <v>1</v>
      </c>
      <c r="E50" s="71">
        <f>C50-D50</f>
        <v>246</v>
      </c>
      <c r="F50" s="73">
        <f t="shared" si="1"/>
        <v>99.595141700404852</v>
      </c>
    </row>
    <row r="51" spans="1:6" x14ac:dyDescent="0.3">
      <c r="A51" s="95"/>
      <c r="B51" s="9" t="s">
        <v>16</v>
      </c>
      <c r="C51" s="23">
        <v>410</v>
      </c>
      <c r="D51" s="39">
        <f t="shared" ref="D51:D53" si="6">D39+D43+D47</f>
        <v>1</v>
      </c>
      <c r="E51" s="72">
        <f t="shared" ref="E51:E53" si="7">C51-D51</f>
        <v>409</v>
      </c>
      <c r="F51" s="19">
        <f t="shared" si="1"/>
        <v>99.756097560975604</v>
      </c>
    </row>
    <row r="52" spans="1:6" ht="15" thickBot="1" x14ac:dyDescent="0.35">
      <c r="A52" s="95"/>
      <c r="B52" s="6" t="s">
        <v>18</v>
      </c>
      <c r="C52" s="39">
        <v>83</v>
      </c>
      <c r="D52" s="34">
        <f t="shared" si="6"/>
        <v>0</v>
      </c>
      <c r="E52" s="34">
        <f t="shared" si="7"/>
        <v>83</v>
      </c>
      <c r="F52" s="20">
        <f t="shared" si="1"/>
        <v>100</v>
      </c>
    </row>
    <row r="53" spans="1:6" ht="15" thickBot="1" x14ac:dyDescent="0.35">
      <c r="A53" s="75" t="s">
        <v>19</v>
      </c>
      <c r="B53" s="49"/>
      <c r="C53" s="61">
        <f>C50+C51+C52</f>
        <v>740</v>
      </c>
      <c r="D53" s="77">
        <f t="shared" si="6"/>
        <v>2</v>
      </c>
      <c r="E53" s="78">
        <f t="shared" si="7"/>
        <v>738</v>
      </c>
      <c r="F53" s="76">
        <f t="shared" si="1"/>
        <v>99.729729729729726</v>
      </c>
    </row>
    <row r="54" spans="1:6" x14ac:dyDescent="0.3">
      <c r="A54" s="83" t="s">
        <v>12</v>
      </c>
      <c r="B54" s="4" t="s">
        <v>17</v>
      </c>
      <c r="C54" s="8">
        <v>125</v>
      </c>
      <c r="D54" s="37">
        <v>0</v>
      </c>
      <c r="E54" s="37">
        <f t="shared" si="0"/>
        <v>125</v>
      </c>
      <c r="F54" s="73">
        <f t="shared" si="1"/>
        <v>100</v>
      </c>
    </row>
    <row r="55" spans="1:6" x14ac:dyDescent="0.3">
      <c r="A55" s="84"/>
      <c r="B55" s="4" t="s">
        <v>16</v>
      </c>
      <c r="C55" s="9">
        <v>180</v>
      </c>
      <c r="D55" s="9">
        <v>0</v>
      </c>
      <c r="E55" s="4">
        <f t="shared" si="0"/>
        <v>180</v>
      </c>
      <c r="F55" s="19">
        <f t="shared" si="1"/>
        <v>100</v>
      </c>
    </row>
    <row r="56" spans="1:6" ht="15" thickBot="1" x14ac:dyDescent="0.35">
      <c r="A56" s="85"/>
      <c r="B56" s="6" t="s">
        <v>18</v>
      </c>
      <c r="C56" s="10">
        <v>39</v>
      </c>
      <c r="D56" s="10">
        <v>0</v>
      </c>
      <c r="E56" s="17">
        <f t="shared" si="0"/>
        <v>39</v>
      </c>
      <c r="F56" s="20">
        <f t="shared" si="1"/>
        <v>100</v>
      </c>
    </row>
    <row r="57" spans="1:6" ht="15" thickBot="1" x14ac:dyDescent="0.35">
      <c r="A57" s="57" t="s">
        <v>19</v>
      </c>
      <c r="B57" s="57"/>
      <c r="C57" s="56">
        <f>C54+C55+C56</f>
        <v>344</v>
      </c>
      <c r="D57" s="56">
        <f>D54+D55+D56</f>
        <v>0</v>
      </c>
      <c r="E57" s="57">
        <f t="shared" si="0"/>
        <v>344</v>
      </c>
      <c r="F57" s="59">
        <f t="shared" si="1"/>
        <v>100</v>
      </c>
    </row>
    <row r="58" spans="1:6" x14ac:dyDescent="0.3">
      <c r="A58" s="83" t="s">
        <v>13</v>
      </c>
      <c r="B58" s="4" t="s">
        <v>17</v>
      </c>
      <c r="C58" s="8">
        <v>132</v>
      </c>
      <c r="D58" s="4">
        <v>1</v>
      </c>
      <c r="E58" s="4">
        <f t="shared" si="0"/>
        <v>131</v>
      </c>
      <c r="F58" s="19">
        <f t="shared" si="1"/>
        <v>99.242424242424249</v>
      </c>
    </row>
    <row r="59" spans="1:6" x14ac:dyDescent="0.3">
      <c r="A59" s="84"/>
      <c r="B59" s="5" t="s">
        <v>16</v>
      </c>
      <c r="C59" s="9">
        <v>220</v>
      </c>
      <c r="D59" s="5">
        <v>0</v>
      </c>
      <c r="E59" s="4">
        <f t="shared" si="0"/>
        <v>220</v>
      </c>
      <c r="F59" s="19">
        <f t="shared" si="1"/>
        <v>100</v>
      </c>
    </row>
    <row r="60" spans="1:6" ht="15" thickBot="1" x14ac:dyDescent="0.35">
      <c r="A60" s="85"/>
      <c r="B60" s="6" t="s">
        <v>18</v>
      </c>
      <c r="C60" s="12">
        <v>48</v>
      </c>
      <c r="D60" s="17">
        <v>0</v>
      </c>
      <c r="E60" s="17">
        <f t="shared" si="0"/>
        <v>48</v>
      </c>
      <c r="F60" s="20">
        <f t="shared" si="1"/>
        <v>100</v>
      </c>
    </row>
    <row r="61" spans="1:6" ht="15" thickBot="1" x14ac:dyDescent="0.35">
      <c r="A61" s="57" t="s">
        <v>19</v>
      </c>
      <c r="B61" s="57"/>
      <c r="C61" s="56">
        <f>C58+C59+C60</f>
        <v>400</v>
      </c>
      <c r="D61" s="57">
        <f>D58+D59+D60</f>
        <v>1</v>
      </c>
      <c r="E61" s="57">
        <f t="shared" si="0"/>
        <v>399</v>
      </c>
      <c r="F61" s="59">
        <f t="shared" si="1"/>
        <v>99.75</v>
      </c>
    </row>
    <row r="62" spans="1:6" x14ac:dyDescent="0.3">
      <c r="A62" s="83" t="s">
        <v>14</v>
      </c>
      <c r="B62" s="4" t="s">
        <v>17</v>
      </c>
      <c r="C62" s="12">
        <v>99</v>
      </c>
      <c r="D62" s="17">
        <v>0</v>
      </c>
      <c r="E62" s="4">
        <f t="shared" si="0"/>
        <v>99</v>
      </c>
      <c r="F62" s="19">
        <f t="shared" si="1"/>
        <v>100</v>
      </c>
    </row>
    <row r="63" spans="1:6" x14ac:dyDescent="0.3">
      <c r="A63" s="84"/>
      <c r="B63" s="5" t="s">
        <v>16</v>
      </c>
      <c r="C63" s="9">
        <v>191</v>
      </c>
      <c r="D63" s="5">
        <v>0</v>
      </c>
      <c r="E63" s="4">
        <f t="shared" si="0"/>
        <v>191</v>
      </c>
      <c r="F63" s="19">
        <f t="shared" si="1"/>
        <v>100</v>
      </c>
    </row>
    <row r="64" spans="1:6" ht="15" thickBot="1" x14ac:dyDescent="0.35">
      <c r="A64" s="85"/>
      <c r="B64" s="6" t="s">
        <v>18</v>
      </c>
      <c r="C64" s="12">
        <v>36</v>
      </c>
      <c r="D64" s="17">
        <v>0</v>
      </c>
      <c r="E64" s="17">
        <f t="shared" si="0"/>
        <v>36</v>
      </c>
      <c r="F64" s="20">
        <f t="shared" si="1"/>
        <v>100</v>
      </c>
    </row>
    <row r="65" spans="1:7" ht="15" thickBot="1" x14ac:dyDescent="0.35">
      <c r="A65" s="57" t="s">
        <v>19</v>
      </c>
      <c r="B65" s="57"/>
      <c r="C65" s="56">
        <f>C62+C63+C64</f>
        <v>326</v>
      </c>
      <c r="D65" s="57">
        <f>D62+D63+D64</f>
        <v>0</v>
      </c>
      <c r="E65" s="57">
        <f t="shared" si="0"/>
        <v>326</v>
      </c>
      <c r="F65" s="59">
        <f t="shared" si="1"/>
        <v>100</v>
      </c>
    </row>
    <row r="66" spans="1:7" x14ac:dyDescent="0.3">
      <c r="A66" s="96" t="s">
        <v>32</v>
      </c>
      <c r="B66" s="4" t="s">
        <v>17</v>
      </c>
      <c r="C66" s="39">
        <v>282</v>
      </c>
      <c r="D66" s="30">
        <f>D54+D58+D62</f>
        <v>1</v>
      </c>
      <c r="E66" s="28">
        <f>C66-D66</f>
        <v>281</v>
      </c>
      <c r="F66" s="79">
        <f t="shared" si="1"/>
        <v>99.645390070921991</v>
      </c>
    </row>
    <row r="67" spans="1:7" x14ac:dyDescent="0.3">
      <c r="A67" s="97"/>
      <c r="B67" s="5" t="s">
        <v>16</v>
      </c>
      <c r="C67" s="31">
        <v>449</v>
      </c>
      <c r="D67" s="28">
        <f t="shared" ref="D67:D69" si="8">D55+D59+D63</f>
        <v>0</v>
      </c>
      <c r="E67" s="72">
        <f t="shared" ref="E67:E69" si="9">C67-D67</f>
        <v>449</v>
      </c>
      <c r="F67" s="80">
        <f t="shared" si="1"/>
        <v>100</v>
      </c>
      <c r="G67" s="15"/>
    </row>
    <row r="68" spans="1:7" ht="15" thickBot="1" x14ac:dyDescent="0.35">
      <c r="A68" s="98"/>
      <c r="B68" s="6" t="s">
        <v>18</v>
      </c>
      <c r="C68" s="39">
        <v>105</v>
      </c>
      <c r="D68" s="72">
        <f t="shared" si="8"/>
        <v>0</v>
      </c>
      <c r="E68" s="34">
        <f t="shared" si="9"/>
        <v>105</v>
      </c>
      <c r="F68" s="81">
        <f t="shared" si="1"/>
        <v>100</v>
      </c>
    </row>
    <row r="69" spans="1:7" ht="15" thickBot="1" x14ac:dyDescent="0.35">
      <c r="A69" s="77" t="s">
        <v>19</v>
      </c>
      <c r="B69" s="60"/>
      <c r="C69" s="61">
        <f>C66+C67+C68</f>
        <v>836</v>
      </c>
      <c r="D69" s="49">
        <f t="shared" si="8"/>
        <v>1</v>
      </c>
      <c r="E69" s="78">
        <f t="shared" si="9"/>
        <v>835</v>
      </c>
      <c r="F69" s="70">
        <f t="shared" si="1"/>
        <v>99.880382775119614</v>
      </c>
    </row>
    <row r="70" spans="1:7" x14ac:dyDescent="0.3">
      <c r="A70" s="86" t="s">
        <v>33</v>
      </c>
      <c r="B70" s="4" t="s">
        <v>17</v>
      </c>
      <c r="C70" s="12">
        <v>993</v>
      </c>
      <c r="D70" s="17">
        <f>D18+D34+D50+D66</f>
        <v>5</v>
      </c>
      <c r="E70" s="37">
        <f t="shared" si="0"/>
        <v>988</v>
      </c>
      <c r="F70" s="19">
        <f t="shared" si="1"/>
        <v>99.496475327291037</v>
      </c>
    </row>
    <row r="71" spans="1:7" x14ac:dyDescent="0.3">
      <c r="A71" s="87"/>
      <c r="B71" s="5" t="s">
        <v>16</v>
      </c>
      <c r="C71" s="9">
        <v>1655</v>
      </c>
      <c r="D71" s="6">
        <f t="shared" ref="D71:D73" si="10">D19+D35+D51+D67</f>
        <v>3</v>
      </c>
      <c r="E71" s="4">
        <f t="shared" si="0"/>
        <v>1652</v>
      </c>
      <c r="F71" s="19">
        <f t="shared" si="1"/>
        <v>99.818731117824782</v>
      </c>
    </row>
    <row r="72" spans="1:7" ht="15" thickBot="1" x14ac:dyDescent="0.35">
      <c r="A72" s="88"/>
      <c r="B72" s="6" t="s">
        <v>18</v>
      </c>
      <c r="C72" s="12">
        <v>399</v>
      </c>
      <c r="D72" s="7">
        <f t="shared" si="10"/>
        <v>0</v>
      </c>
      <c r="E72" s="17">
        <f t="shared" si="0"/>
        <v>399</v>
      </c>
      <c r="F72" s="20">
        <f t="shared" si="1"/>
        <v>100</v>
      </c>
    </row>
    <row r="73" spans="1:7" ht="15" thickBot="1" x14ac:dyDescent="0.35">
      <c r="A73" s="60" t="s">
        <v>19</v>
      </c>
      <c r="B73" s="60"/>
      <c r="C73" s="82">
        <f>C70+C71+C72</f>
        <v>3047</v>
      </c>
      <c r="D73" s="78">
        <f t="shared" si="10"/>
        <v>8</v>
      </c>
      <c r="E73" s="49">
        <f t="shared" si="0"/>
        <v>3039</v>
      </c>
      <c r="F73" s="70">
        <f t="shared" si="1"/>
        <v>99.737446668854616</v>
      </c>
    </row>
    <row r="74" spans="1:7" x14ac:dyDescent="0.3">
      <c r="A74" s="18"/>
      <c r="D74" s="18"/>
    </row>
    <row r="75" spans="1:7" x14ac:dyDescent="0.3">
      <c r="A75" s="3"/>
    </row>
    <row r="76" spans="1:7" x14ac:dyDescent="0.3">
      <c r="A76" s="3"/>
    </row>
    <row r="77" spans="1:7" x14ac:dyDescent="0.3">
      <c r="A77" s="3"/>
    </row>
    <row r="78" spans="1:7" x14ac:dyDescent="0.3">
      <c r="A78" s="3"/>
    </row>
    <row r="79" spans="1:7" x14ac:dyDescent="0.3">
      <c r="A79" s="3"/>
    </row>
    <row r="80" spans="1:7" x14ac:dyDescent="0.3">
      <c r="A80" s="3"/>
    </row>
  </sheetData>
  <mergeCells count="21">
    <mergeCell ref="A26:A28"/>
    <mergeCell ref="A9:B9"/>
    <mergeCell ref="A18:A20"/>
    <mergeCell ref="A21:B21"/>
    <mergeCell ref="A3:E3"/>
    <mergeCell ref="A6:A8"/>
    <mergeCell ref="A10:A12"/>
    <mergeCell ref="A14:A16"/>
    <mergeCell ref="A22:A24"/>
    <mergeCell ref="A30:A32"/>
    <mergeCell ref="A38:A40"/>
    <mergeCell ref="A42:A44"/>
    <mergeCell ref="A46:A48"/>
    <mergeCell ref="A70:A72"/>
    <mergeCell ref="A62:A64"/>
    <mergeCell ref="A58:A60"/>
    <mergeCell ref="A54:A56"/>
    <mergeCell ref="A34:A36"/>
    <mergeCell ref="A37:B37"/>
    <mergeCell ref="A50:A52"/>
    <mergeCell ref="A66:A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topLeftCell="A19" workbookViewId="0">
      <selection activeCell="J75" sqref="J75"/>
    </sheetView>
  </sheetViews>
  <sheetFormatPr defaultRowHeight="14.4" x14ac:dyDescent="0.3"/>
  <cols>
    <col min="1" max="1" width="12" customWidth="1"/>
    <col min="3" max="3" width="12.6640625" customWidth="1"/>
    <col min="4" max="4" width="13.5546875" customWidth="1"/>
    <col min="5" max="5" width="11.6640625" customWidth="1"/>
    <col min="6" max="6" width="22.6640625" customWidth="1"/>
  </cols>
  <sheetData>
    <row r="1" spans="1:11" ht="18" x14ac:dyDescent="0.35">
      <c r="A1" s="1" t="s">
        <v>0</v>
      </c>
      <c r="B1" s="1"/>
      <c r="C1" s="1"/>
      <c r="D1" s="1"/>
    </row>
    <row r="3" spans="1:11" ht="46.2" customHeight="1" x14ac:dyDescent="0.3">
      <c r="A3" s="102" t="s">
        <v>25</v>
      </c>
      <c r="B3" s="102"/>
      <c r="C3" s="102"/>
      <c r="D3" s="102"/>
      <c r="E3" s="102"/>
    </row>
    <row r="4" spans="1:11" ht="16.8" customHeight="1" thickBot="1" x14ac:dyDescent="0.4">
      <c r="A4" s="64">
        <v>2016</v>
      </c>
      <c r="B4" s="2"/>
      <c r="C4" s="2"/>
      <c r="D4" s="2"/>
      <c r="E4" s="2"/>
    </row>
    <row r="5" spans="1:11" ht="57" customHeight="1" thickBot="1" x14ac:dyDescent="0.35">
      <c r="A5" s="65" t="s">
        <v>2</v>
      </c>
      <c r="B5" s="65" t="s">
        <v>15</v>
      </c>
      <c r="C5" s="65" t="s">
        <v>27</v>
      </c>
      <c r="D5" s="65" t="s">
        <v>22</v>
      </c>
      <c r="E5" s="65" t="s">
        <v>23</v>
      </c>
      <c r="F5" s="66" t="s">
        <v>26</v>
      </c>
      <c r="K5" s="21"/>
    </row>
    <row r="6" spans="1:11" x14ac:dyDescent="0.3">
      <c r="A6" s="110" t="s">
        <v>3</v>
      </c>
      <c r="B6" s="8" t="s">
        <v>17</v>
      </c>
      <c r="C6" s="4">
        <v>73</v>
      </c>
      <c r="D6" s="4">
        <v>2</v>
      </c>
      <c r="E6" s="4">
        <f>C6-D6</f>
        <v>71</v>
      </c>
      <c r="F6" s="19">
        <f>E6/C6*100</f>
        <v>97.260273972602747</v>
      </c>
    </row>
    <row r="7" spans="1:11" x14ac:dyDescent="0.3">
      <c r="A7" s="111"/>
      <c r="B7" s="10" t="s">
        <v>16</v>
      </c>
      <c r="C7" s="6">
        <v>121</v>
      </c>
      <c r="D7" s="6">
        <v>4</v>
      </c>
      <c r="E7" s="17">
        <f t="shared" ref="E7:E69" si="0">C7-D7</f>
        <v>117</v>
      </c>
      <c r="F7" s="20">
        <f t="shared" ref="F7:F69" si="1">E7/C7*100</f>
        <v>96.694214876033058</v>
      </c>
    </row>
    <row r="8" spans="1:11" ht="15" thickBot="1" x14ac:dyDescent="0.35">
      <c r="A8" s="112"/>
      <c r="B8" s="13" t="s">
        <v>18</v>
      </c>
      <c r="C8" s="7">
        <v>24</v>
      </c>
      <c r="D8" s="7">
        <v>0</v>
      </c>
      <c r="E8" s="7">
        <v>24</v>
      </c>
      <c r="F8" s="27">
        <f t="shared" si="1"/>
        <v>100</v>
      </c>
    </row>
    <row r="9" spans="1:11" ht="15" thickBot="1" x14ac:dyDescent="0.35">
      <c r="A9" s="113" t="s">
        <v>24</v>
      </c>
      <c r="B9" s="114"/>
      <c r="C9" s="52">
        <f>SUM(C6:C8)</f>
        <v>218</v>
      </c>
      <c r="D9" s="52">
        <f>SUM(D6:D8)</f>
        <v>6</v>
      </c>
      <c r="E9" s="52">
        <f t="shared" si="0"/>
        <v>212</v>
      </c>
      <c r="F9" s="67">
        <f t="shared" si="1"/>
        <v>97.247706422018354</v>
      </c>
      <c r="I9" s="3"/>
    </row>
    <row r="10" spans="1:11" x14ac:dyDescent="0.3">
      <c r="A10" s="110" t="s">
        <v>4</v>
      </c>
      <c r="B10" s="4" t="s">
        <v>17</v>
      </c>
      <c r="C10" s="4">
        <v>82</v>
      </c>
      <c r="D10" s="4">
        <v>4</v>
      </c>
      <c r="E10" s="4">
        <f t="shared" si="0"/>
        <v>78</v>
      </c>
      <c r="F10" s="19">
        <f t="shared" si="1"/>
        <v>95.121951219512198</v>
      </c>
      <c r="I10" s="3"/>
    </row>
    <row r="11" spans="1:11" x14ac:dyDescent="0.3">
      <c r="A11" s="111"/>
      <c r="B11" s="5" t="s">
        <v>16</v>
      </c>
      <c r="C11" s="5">
        <v>158</v>
      </c>
      <c r="D11" s="5">
        <v>4</v>
      </c>
      <c r="E11" s="4">
        <f t="shared" si="0"/>
        <v>154</v>
      </c>
      <c r="F11" s="19">
        <f t="shared" si="1"/>
        <v>97.468354430379748</v>
      </c>
    </row>
    <row r="12" spans="1:11" ht="15" thickBot="1" x14ac:dyDescent="0.35">
      <c r="A12" s="112"/>
      <c r="B12" s="6" t="s">
        <v>18</v>
      </c>
      <c r="C12" s="6">
        <v>41</v>
      </c>
      <c r="D12" s="6">
        <v>0</v>
      </c>
      <c r="E12" s="7">
        <f t="shared" si="0"/>
        <v>41</v>
      </c>
      <c r="F12" s="22">
        <f t="shared" si="1"/>
        <v>100</v>
      </c>
    </row>
    <row r="13" spans="1:11" ht="15" thickBot="1" x14ac:dyDescent="0.35">
      <c r="A13" s="119" t="s">
        <v>24</v>
      </c>
      <c r="B13" s="120"/>
      <c r="C13" s="47">
        <f>SUM(C10:C12)</f>
        <v>281</v>
      </c>
      <c r="D13" s="47">
        <f>SUM(D10:D12)</f>
        <v>8</v>
      </c>
      <c r="E13" s="47">
        <f t="shared" si="0"/>
        <v>273</v>
      </c>
      <c r="F13" s="48">
        <f t="shared" si="1"/>
        <v>97.15302491103202</v>
      </c>
    </row>
    <row r="14" spans="1:11" x14ac:dyDescent="0.3">
      <c r="A14" s="110" t="s">
        <v>5</v>
      </c>
      <c r="B14" s="4" t="s">
        <v>17</v>
      </c>
      <c r="C14" s="4">
        <v>110</v>
      </c>
      <c r="D14" s="4">
        <v>2</v>
      </c>
      <c r="E14" s="4">
        <f t="shared" si="0"/>
        <v>108</v>
      </c>
      <c r="F14" s="19">
        <f t="shared" si="1"/>
        <v>98.181818181818187</v>
      </c>
    </row>
    <row r="15" spans="1:11" x14ac:dyDescent="0.3">
      <c r="A15" s="111"/>
      <c r="B15" s="5" t="s">
        <v>16</v>
      </c>
      <c r="C15" s="5">
        <v>187</v>
      </c>
      <c r="D15" s="5">
        <v>1</v>
      </c>
      <c r="E15" s="4">
        <f t="shared" si="0"/>
        <v>186</v>
      </c>
      <c r="F15" s="19">
        <f t="shared" si="1"/>
        <v>99.465240641711233</v>
      </c>
    </row>
    <row r="16" spans="1:11" ht="15" thickBot="1" x14ac:dyDescent="0.35">
      <c r="A16" s="112"/>
      <c r="B16" s="7" t="s">
        <v>18</v>
      </c>
      <c r="C16" s="13">
        <v>49</v>
      </c>
      <c r="D16" s="7">
        <v>0</v>
      </c>
      <c r="E16" s="7">
        <f t="shared" si="0"/>
        <v>49</v>
      </c>
      <c r="F16" s="22">
        <f t="shared" si="1"/>
        <v>100</v>
      </c>
    </row>
    <row r="17" spans="1:7" ht="15" thickBot="1" x14ac:dyDescent="0.35">
      <c r="A17" s="99" t="s">
        <v>24</v>
      </c>
      <c r="B17" s="100"/>
      <c r="C17" s="47">
        <f>SUM(C14:C16)</f>
        <v>346</v>
      </c>
      <c r="D17" s="47">
        <f>SUM(D14:D16)</f>
        <v>3</v>
      </c>
      <c r="E17" s="47">
        <f t="shared" si="0"/>
        <v>343</v>
      </c>
      <c r="F17" s="58">
        <f t="shared" si="1"/>
        <v>99.132947976878611</v>
      </c>
    </row>
    <row r="18" spans="1:7" x14ac:dyDescent="0.3">
      <c r="A18" s="118" t="s">
        <v>28</v>
      </c>
      <c r="B18" s="4" t="s">
        <v>17</v>
      </c>
      <c r="C18" s="25">
        <f>C6+C10+C14</f>
        <v>265</v>
      </c>
      <c r="D18" s="25">
        <f>D6+D10+D14</f>
        <v>8</v>
      </c>
      <c r="E18" s="25">
        <f t="shared" si="0"/>
        <v>257</v>
      </c>
      <c r="F18" s="26">
        <f t="shared" si="1"/>
        <v>96.981132075471692</v>
      </c>
    </row>
    <row r="19" spans="1:7" x14ac:dyDescent="0.3">
      <c r="A19" s="118"/>
      <c r="B19" s="5" t="s">
        <v>16</v>
      </c>
      <c r="C19" s="25">
        <f t="shared" ref="C19:D21" si="2">C7+C11+C15</f>
        <v>466</v>
      </c>
      <c r="D19" s="25">
        <f t="shared" si="2"/>
        <v>9</v>
      </c>
      <c r="E19" s="25">
        <f t="shared" si="0"/>
        <v>457</v>
      </c>
      <c r="F19" s="26">
        <f t="shared" si="1"/>
        <v>98.068669527897001</v>
      </c>
    </row>
    <row r="20" spans="1:7" ht="15" thickBot="1" x14ac:dyDescent="0.35">
      <c r="A20" s="118"/>
      <c r="B20" s="6" t="s">
        <v>18</v>
      </c>
      <c r="C20" s="28">
        <f t="shared" si="2"/>
        <v>114</v>
      </c>
      <c r="D20" s="28">
        <f t="shared" si="2"/>
        <v>0</v>
      </c>
      <c r="E20" s="28">
        <f t="shared" si="0"/>
        <v>114</v>
      </c>
      <c r="F20" s="29">
        <f t="shared" si="1"/>
        <v>100</v>
      </c>
    </row>
    <row r="21" spans="1:7" ht="15" thickBot="1" x14ac:dyDescent="0.35">
      <c r="A21" s="121" t="s">
        <v>24</v>
      </c>
      <c r="B21" s="109"/>
      <c r="C21" s="49">
        <f t="shared" si="2"/>
        <v>845</v>
      </c>
      <c r="D21" s="49">
        <f t="shared" si="2"/>
        <v>17</v>
      </c>
      <c r="E21" s="49">
        <f t="shared" si="0"/>
        <v>828</v>
      </c>
      <c r="F21" s="63">
        <f t="shared" si="1"/>
        <v>97.988165680473372</v>
      </c>
    </row>
    <row r="22" spans="1:7" x14ac:dyDescent="0.3">
      <c r="A22" s="116" t="s">
        <v>6</v>
      </c>
      <c r="B22" s="8" t="s">
        <v>17</v>
      </c>
      <c r="C22" s="8">
        <v>95</v>
      </c>
      <c r="D22" s="4">
        <v>3</v>
      </c>
      <c r="E22" s="8">
        <f t="shared" si="0"/>
        <v>92</v>
      </c>
      <c r="F22" s="24">
        <f t="shared" si="1"/>
        <v>96.84210526315789</v>
      </c>
    </row>
    <row r="23" spans="1:7" x14ac:dyDescent="0.3">
      <c r="A23" s="116"/>
      <c r="B23" s="5" t="s">
        <v>16</v>
      </c>
      <c r="C23" s="9">
        <v>158</v>
      </c>
      <c r="D23" s="5">
        <v>3</v>
      </c>
      <c r="E23" s="8">
        <f t="shared" si="0"/>
        <v>155</v>
      </c>
      <c r="F23" s="19">
        <f t="shared" si="1"/>
        <v>98.101265822784811</v>
      </c>
    </row>
    <row r="24" spans="1:7" ht="15" thickBot="1" x14ac:dyDescent="0.35">
      <c r="A24" s="117"/>
      <c r="B24" s="11" t="s">
        <v>18</v>
      </c>
      <c r="C24" s="14">
        <v>51</v>
      </c>
      <c r="D24" s="11">
        <v>0</v>
      </c>
      <c r="E24" s="17">
        <f t="shared" si="0"/>
        <v>51</v>
      </c>
      <c r="F24" s="20">
        <f t="shared" si="1"/>
        <v>100</v>
      </c>
    </row>
    <row r="25" spans="1:7" ht="15" thickBot="1" x14ac:dyDescent="0.35">
      <c r="A25" s="51" t="s">
        <v>19</v>
      </c>
      <c r="B25" s="52"/>
      <c r="C25" s="55">
        <f>C22+C23+C24</f>
        <v>304</v>
      </c>
      <c r="D25" s="52">
        <f>D22+D23+D24</f>
        <v>6</v>
      </c>
      <c r="E25" s="47">
        <f t="shared" si="0"/>
        <v>298</v>
      </c>
      <c r="F25" s="48">
        <f t="shared" si="1"/>
        <v>98.026315789473685</v>
      </c>
    </row>
    <row r="26" spans="1:7" x14ac:dyDescent="0.3">
      <c r="A26" s="115" t="s">
        <v>7</v>
      </c>
      <c r="B26" s="8" t="s">
        <v>17</v>
      </c>
      <c r="C26" s="8">
        <v>61</v>
      </c>
      <c r="D26" s="4">
        <v>1</v>
      </c>
      <c r="E26" s="4">
        <f>C26-D26</f>
        <v>60</v>
      </c>
      <c r="F26" s="19">
        <f t="shared" si="1"/>
        <v>98.360655737704917</v>
      </c>
    </row>
    <row r="27" spans="1:7" x14ac:dyDescent="0.3">
      <c r="A27" s="116"/>
      <c r="B27" s="9" t="s">
        <v>16</v>
      </c>
      <c r="C27" s="9">
        <v>120</v>
      </c>
      <c r="D27" s="5">
        <v>2</v>
      </c>
      <c r="E27" s="4">
        <f t="shared" ref="E27:E28" si="3">C27-D27</f>
        <v>118</v>
      </c>
      <c r="F27" s="19">
        <f t="shared" si="1"/>
        <v>98.333333333333329</v>
      </c>
    </row>
    <row r="28" spans="1:7" ht="15" thickBot="1" x14ac:dyDescent="0.35">
      <c r="A28" s="117"/>
      <c r="B28" s="13" t="s">
        <v>18</v>
      </c>
      <c r="C28" s="13">
        <v>26</v>
      </c>
      <c r="D28" s="7">
        <v>0</v>
      </c>
      <c r="E28" s="4">
        <f t="shared" si="3"/>
        <v>26</v>
      </c>
      <c r="F28" s="20">
        <f t="shared" si="1"/>
        <v>100</v>
      </c>
    </row>
    <row r="29" spans="1:7" ht="15" thickBot="1" x14ac:dyDescent="0.35">
      <c r="A29" s="51" t="s">
        <v>19</v>
      </c>
      <c r="B29" s="56"/>
      <c r="C29" s="51">
        <f>C26+C27+C28</f>
        <v>207</v>
      </c>
      <c r="D29" s="47">
        <f>D26+D27+D28</f>
        <v>3</v>
      </c>
      <c r="E29" s="47">
        <f t="shared" si="0"/>
        <v>204</v>
      </c>
      <c r="F29" s="48">
        <f>E29/C29*100</f>
        <v>98.550724637681171</v>
      </c>
    </row>
    <row r="30" spans="1:7" x14ac:dyDescent="0.3">
      <c r="A30" s="115" t="s">
        <v>8</v>
      </c>
      <c r="B30" s="8" t="s">
        <v>17</v>
      </c>
      <c r="C30" s="16">
        <v>74</v>
      </c>
      <c r="D30" s="8">
        <v>0</v>
      </c>
      <c r="E30" s="4">
        <f t="shared" si="0"/>
        <v>74</v>
      </c>
      <c r="F30" s="19">
        <f t="shared" si="1"/>
        <v>100</v>
      </c>
      <c r="G30" s="15"/>
    </row>
    <row r="31" spans="1:7" x14ac:dyDescent="0.3">
      <c r="A31" s="116"/>
      <c r="B31" s="9" t="s">
        <v>16</v>
      </c>
      <c r="C31" s="9">
        <v>111</v>
      </c>
      <c r="D31" s="9">
        <v>2</v>
      </c>
      <c r="E31" s="4">
        <f t="shared" si="0"/>
        <v>109</v>
      </c>
      <c r="F31" s="19">
        <f t="shared" si="1"/>
        <v>98.198198198198199</v>
      </c>
      <c r="G31" s="15"/>
    </row>
    <row r="32" spans="1:7" ht="15" thickBot="1" x14ac:dyDescent="0.35">
      <c r="A32" s="117"/>
      <c r="B32" s="13" t="s">
        <v>18</v>
      </c>
      <c r="C32" s="13">
        <v>27</v>
      </c>
      <c r="D32" s="13">
        <v>0</v>
      </c>
      <c r="E32" s="7">
        <f t="shared" si="0"/>
        <v>27</v>
      </c>
      <c r="F32" s="22">
        <f t="shared" si="1"/>
        <v>100</v>
      </c>
      <c r="G32" s="3"/>
    </row>
    <row r="33" spans="1:6" ht="15" thickBot="1" x14ac:dyDescent="0.35">
      <c r="A33" s="51" t="s">
        <v>19</v>
      </c>
      <c r="B33" s="56"/>
      <c r="C33" s="51">
        <f>C30+C31+C32</f>
        <v>212</v>
      </c>
      <c r="D33" s="51">
        <f>D30+D31+D32</f>
        <v>2</v>
      </c>
      <c r="E33" s="47">
        <f t="shared" si="0"/>
        <v>210</v>
      </c>
      <c r="F33" s="48">
        <f t="shared" si="1"/>
        <v>99.056603773584911</v>
      </c>
    </row>
    <row r="34" spans="1:6" x14ac:dyDescent="0.3">
      <c r="A34" s="94" t="s">
        <v>29</v>
      </c>
      <c r="B34" s="8" t="s">
        <v>17</v>
      </c>
      <c r="C34" s="30">
        <f>C22+C26+C30</f>
        <v>230</v>
      </c>
      <c r="D34" s="42">
        <f>D22+D26+D30</f>
        <v>4</v>
      </c>
      <c r="E34" s="30">
        <f t="shared" si="0"/>
        <v>226</v>
      </c>
      <c r="F34" s="32">
        <f t="shared" si="1"/>
        <v>98.260869565217391</v>
      </c>
    </row>
    <row r="35" spans="1:6" x14ac:dyDescent="0.3">
      <c r="A35" s="95"/>
      <c r="B35" s="9" t="s">
        <v>16</v>
      </c>
      <c r="C35" s="39">
        <f t="shared" ref="C35:D37" si="4">C23+C27+C31</f>
        <v>389</v>
      </c>
      <c r="D35" s="39">
        <f t="shared" si="4"/>
        <v>7</v>
      </c>
      <c r="E35" s="28">
        <f t="shared" si="0"/>
        <v>382</v>
      </c>
      <c r="F35" s="40">
        <f t="shared" si="1"/>
        <v>98.200514138817482</v>
      </c>
    </row>
    <row r="36" spans="1:6" ht="15" thickBot="1" x14ac:dyDescent="0.35">
      <c r="A36" s="101"/>
      <c r="B36" s="41" t="s">
        <v>18</v>
      </c>
      <c r="C36" s="34">
        <f t="shared" si="4"/>
        <v>104</v>
      </c>
      <c r="D36" s="36">
        <f t="shared" si="4"/>
        <v>0</v>
      </c>
      <c r="E36" s="34">
        <f t="shared" si="0"/>
        <v>104</v>
      </c>
      <c r="F36" s="35">
        <f t="shared" si="1"/>
        <v>100</v>
      </c>
    </row>
    <row r="37" spans="1:6" ht="15" thickBot="1" x14ac:dyDescent="0.35">
      <c r="A37" s="92" t="s">
        <v>24</v>
      </c>
      <c r="B37" s="93"/>
      <c r="C37" s="126">
        <f t="shared" si="4"/>
        <v>723</v>
      </c>
      <c r="D37" s="127">
        <f t="shared" si="4"/>
        <v>11</v>
      </c>
      <c r="E37" s="126">
        <f t="shared" si="0"/>
        <v>712</v>
      </c>
      <c r="F37" s="128">
        <f t="shared" si="1"/>
        <v>98.478561549100974</v>
      </c>
    </row>
    <row r="38" spans="1:6" x14ac:dyDescent="0.3">
      <c r="A38" s="115" t="s">
        <v>9</v>
      </c>
      <c r="B38" s="8" t="s">
        <v>17</v>
      </c>
      <c r="C38" s="8">
        <v>88</v>
      </c>
      <c r="D38" s="8">
        <v>2</v>
      </c>
      <c r="E38" s="4">
        <f t="shared" si="0"/>
        <v>86</v>
      </c>
      <c r="F38" s="19">
        <f t="shared" si="1"/>
        <v>97.727272727272734</v>
      </c>
    </row>
    <row r="39" spans="1:6" x14ac:dyDescent="0.3">
      <c r="A39" s="116"/>
      <c r="B39" s="9" t="s">
        <v>16</v>
      </c>
      <c r="C39" s="9">
        <v>107</v>
      </c>
      <c r="D39" s="9">
        <v>1</v>
      </c>
      <c r="E39" s="4">
        <f t="shared" si="0"/>
        <v>106</v>
      </c>
      <c r="F39" s="19">
        <f t="shared" si="1"/>
        <v>99.065420560747668</v>
      </c>
    </row>
    <row r="40" spans="1:6" ht="15" thickBot="1" x14ac:dyDescent="0.35">
      <c r="A40" s="117"/>
      <c r="B40" s="13" t="s">
        <v>18</v>
      </c>
      <c r="C40" s="12">
        <v>32</v>
      </c>
      <c r="D40" s="12">
        <v>0</v>
      </c>
      <c r="E40" s="7">
        <f t="shared" si="0"/>
        <v>32</v>
      </c>
      <c r="F40" s="22">
        <f t="shared" si="1"/>
        <v>100</v>
      </c>
    </row>
    <row r="41" spans="1:6" ht="15" thickBot="1" x14ac:dyDescent="0.35">
      <c r="A41" s="47" t="s">
        <v>19</v>
      </c>
      <c r="B41" s="51"/>
      <c r="C41" s="51">
        <f>C38+C39+C40</f>
        <v>227</v>
      </c>
      <c r="D41" s="51">
        <f>D38+D39+D40</f>
        <v>3</v>
      </c>
      <c r="E41" s="47">
        <f t="shared" si="0"/>
        <v>224</v>
      </c>
      <c r="F41" s="48">
        <f t="shared" si="1"/>
        <v>98.678414096916299</v>
      </c>
    </row>
    <row r="42" spans="1:6" x14ac:dyDescent="0.3">
      <c r="A42" s="115" t="s">
        <v>10</v>
      </c>
      <c r="B42" s="8" t="s">
        <v>17</v>
      </c>
      <c r="C42" s="12">
        <v>63</v>
      </c>
      <c r="D42" s="12">
        <v>5</v>
      </c>
      <c r="E42" s="4">
        <f t="shared" si="0"/>
        <v>58</v>
      </c>
      <c r="F42" s="19">
        <f t="shared" si="1"/>
        <v>92.063492063492063</v>
      </c>
    </row>
    <row r="43" spans="1:6" x14ac:dyDescent="0.3">
      <c r="A43" s="116"/>
      <c r="B43" s="9" t="s">
        <v>16</v>
      </c>
      <c r="C43" s="9">
        <v>123</v>
      </c>
      <c r="D43" s="9">
        <v>1</v>
      </c>
      <c r="E43" s="4">
        <f t="shared" si="0"/>
        <v>122</v>
      </c>
      <c r="F43" s="19">
        <f t="shared" si="1"/>
        <v>99.1869918699187</v>
      </c>
    </row>
    <row r="44" spans="1:6" ht="15" thickBot="1" x14ac:dyDescent="0.35">
      <c r="A44" s="116"/>
      <c r="B44" s="6" t="s">
        <v>18</v>
      </c>
      <c r="C44" s="10">
        <v>23</v>
      </c>
      <c r="D44" s="10">
        <v>0</v>
      </c>
      <c r="E44" s="17">
        <f t="shared" si="0"/>
        <v>23</v>
      </c>
      <c r="F44" s="20">
        <f t="shared" si="1"/>
        <v>100</v>
      </c>
    </row>
    <row r="45" spans="1:6" ht="15" thickBot="1" x14ac:dyDescent="0.35">
      <c r="A45" s="47" t="s">
        <v>19</v>
      </c>
      <c r="B45" s="56"/>
      <c r="C45" s="51">
        <f>C42+C43+C44</f>
        <v>209</v>
      </c>
      <c r="D45" s="51">
        <f>D42+D43+D44</f>
        <v>6</v>
      </c>
      <c r="E45" s="47">
        <f t="shared" si="0"/>
        <v>203</v>
      </c>
      <c r="F45" s="48">
        <f t="shared" si="1"/>
        <v>97.129186602870803</v>
      </c>
    </row>
    <row r="46" spans="1:6" x14ac:dyDescent="0.3">
      <c r="A46" s="116" t="s">
        <v>11</v>
      </c>
      <c r="B46" s="8" t="s">
        <v>17</v>
      </c>
      <c r="C46" s="8">
        <v>65</v>
      </c>
      <c r="D46" s="8">
        <v>5</v>
      </c>
      <c r="E46" s="4">
        <f t="shared" si="0"/>
        <v>60</v>
      </c>
      <c r="F46" s="19">
        <f t="shared" si="1"/>
        <v>92.307692307692307</v>
      </c>
    </row>
    <row r="47" spans="1:6" x14ac:dyDescent="0.3">
      <c r="A47" s="116"/>
      <c r="B47" s="9" t="s">
        <v>16</v>
      </c>
      <c r="C47" s="5">
        <v>121</v>
      </c>
      <c r="D47" s="9">
        <v>1</v>
      </c>
      <c r="E47" s="4">
        <f t="shared" si="0"/>
        <v>120</v>
      </c>
      <c r="F47" s="19">
        <f t="shared" si="1"/>
        <v>99.173553719008268</v>
      </c>
    </row>
    <row r="48" spans="1:6" ht="15" thickBot="1" x14ac:dyDescent="0.35">
      <c r="A48" s="117"/>
      <c r="B48" s="7" t="s">
        <v>18</v>
      </c>
      <c r="C48" s="14">
        <v>21</v>
      </c>
      <c r="D48" s="14">
        <v>0</v>
      </c>
      <c r="E48" s="17">
        <f t="shared" si="0"/>
        <v>21</v>
      </c>
      <c r="F48" s="20">
        <f t="shared" si="1"/>
        <v>100</v>
      </c>
    </row>
    <row r="49" spans="1:6" ht="15" thickBot="1" x14ac:dyDescent="0.35">
      <c r="A49" s="51" t="s">
        <v>19</v>
      </c>
      <c r="B49" s="47"/>
      <c r="C49" s="51">
        <f>C46+C47+C48</f>
        <v>207</v>
      </c>
      <c r="D49" s="51">
        <f>D46+D47+D48</f>
        <v>6</v>
      </c>
      <c r="E49" s="47">
        <f t="shared" si="0"/>
        <v>201</v>
      </c>
      <c r="F49" s="48">
        <f t="shared" si="1"/>
        <v>97.101449275362313</v>
      </c>
    </row>
    <row r="50" spans="1:6" x14ac:dyDescent="0.3">
      <c r="A50" s="96" t="s">
        <v>30</v>
      </c>
      <c r="B50" s="8" t="s">
        <v>17</v>
      </c>
      <c r="C50" s="30">
        <f>C38+C42+C46</f>
        <v>216</v>
      </c>
      <c r="D50" s="42">
        <f>D38+D42+D46</f>
        <v>12</v>
      </c>
      <c r="E50" s="30">
        <f t="shared" si="0"/>
        <v>204</v>
      </c>
      <c r="F50" s="32">
        <f t="shared" si="1"/>
        <v>94.444444444444443</v>
      </c>
    </row>
    <row r="51" spans="1:6" x14ac:dyDescent="0.3">
      <c r="A51" s="97"/>
      <c r="B51" s="9" t="s">
        <v>16</v>
      </c>
      <c r="C51" s="23">
        <f t="shared" ref="C51:D53" si="5">C39+C43+C47</f>
        <v>351</v>
      </c>
      <c r="D51" s="31">
        <f t="shared" si="5"/>
        <v>3</v>
      </c>
      <c r="E51" s="23">
        <f t="shared" si="0"/>
        <v>348</v>
      </c>
      <c r="F51" s="33">
        <f t="shared" si="1"/>
        <v>99.145299145299148</v>
      </c>
    </row>
    <row r="52" spans="1:6" ht="15" thickBot="1" x14ac:dyDescent="0.35">
      <c r="A52" s="98"/>
      <c r="B52" s="7" t="s">
        <v>18</v>
      </c>
      <c r="C52" s="25">
        <f t="shared" si="5"/>
        <v>76</v>
      </c>
      <c r="D52" s="68">
        <f t="shared" si="5"/>
        <v>0</v>
      </c>
      <c r="E52" s="25">
        <f t="shared" si="0"/>
        <v>76</v>
      </c>
      <c r="F52" s="69">
        <f t="shared" si="1"/>
        <v>100</v>
      </c>
    </row>
    <row r="53" spans="1:6" ht="15" thickBot="1" x14ac:dyDescent="0.35">
      <c r="A53" s="108" t="s">
        <v>31</v>
      </c>
      <c r="B53" s="109"/>
      <c r="C53" s="49">
        <f t="shared" si="5"/>
        <v>643</v>
      </c>
      <c r="D53" s="61">
        <f t="shared" si="5"/>
        <v>15</v>
      </c>
      <c r="E53" s="49">
        <f t="shared" si="0"/>
        <v>628</v>
      </c>
      <c r="F53" s="70">
        <f t="shared" si="1"/>
        <v>97.667185069984455</v>
      </c>
    </row>
    <row r="54" spans="1:6" x14ac:dyDescent="0.3">
      <c r="A54" s="116" t="s">
        <v>12</v>
      </c>
      <c r="B54" s="4" t="s">
        <v>17</v>
      </c>
      <c r="C54" s="8">
        <v>85</v>
      </c>
      <c r="D54" s="8">
        <v>3</v>
      </c>
      <c r="E54" s="4">
        <f t="shared" si="0"/>
        <v>82</v>
      </c>
      <c r="F54" s="19">
        <f t="shared" si="1"/>
        <v>96.470588235294116</v>
      </c>
    </row>
    <row r="55" spans="1:6" x14ac:dyDescent="0.3">
      <c r="A55" s="116"/>
      <c r="B55" s="4" t="s">
        <v>16</v>
      </c>
      <c r="C55" s="9">
        <v>107</v>
      </c>
      <c r="D55" s="9">
        <v>4</v>
      </c>
      <c r="E55" s="4">
        <f t="shared" si="0"/>
        <v>103</v>
      </c>
      <c r="F55" s="19">
        <f t="shared" si="1"/>
        <v>96.261682242990659</v>
      </c>
    </row>
    <row r="56" spans="1:6" ht="15" thickBot="1" x14ac:dyDescent="0.35">
      <c r="A56" s="117"/>
      <c r="B56" s="6" t="s">
        <v>18</v>
      </c>
      <c r="C56" s="10">
        <v>31</v>
      </c>
      <c r="D56" s="10">
        <v>0</v>
      </c>
      <c r="E56" s="17">
        <f t="shared" si="0"/>
        <v>31</v>
      </c>
      <c r="F56" s="20">
        <f t="shared" si="1"/>
        <v>100</v>
      </c>
    </row>
    <row r="57" spans="1:6" ht="15" thickBot="1" x14ac:dyDescent="0.35">
      <c r="A57" s="47" t="s">
        <v>19</v>
      </c>
      <c r="B57" s="47"/>
      <c r="C57" s="51">
        <f>C54+C55+C56</f>
        <v>223</v>
      </c>
      <c r="D57" s="51">
        <f>D54+D55+D56</f>
        <v>7</v>
      </c>
      <c r="E57" s="47">
        <f t="shared" si="0"/>
        <v>216</v>
      </c>
      <c r="F57" s="48">
        <f t="shared" si="1"/>
        <v>96.860986547085204</v>
      </c>
    </row>
    <row r="58" spans="1:6" x14ac:dyDescent="0.3">
      <c r="A58" s="115" t="s">
        <v>13</v>
      </c>
      <c r="B58" s="4" t="s">
        <v>17</v>
      </c>
      <c r="C58" s="8">
        <v>98</v>
      </c>
      <c r="D58" s="4">
        <v>3</v>
      </c>
      <c r="E58" s="4">
        <f t="shared" si="0"/>
        <v>95</v>
      </c>
      <c r="F58" s="19">
        <f t="shared" si="1"/>
        <v>96.938775510204081</v>
      </c>
    </row>
    <row r="59" spans="1:6" x14ac:dyDescent="0.3">
      <c r="A59" s="116"/>
      <c r="B59" s="5" t="s">
        <v>16</v>
      </c>
      <c r="C59" s="9">
        <v>151</v>
      </c>
      <c r="D59" s="5">
        <v>3</v>
      </c>
      <c r="E59" s="4">
        <f t="shared" si="0"/>
        <v>148</v>
      </c>
      <c r="F59" s="19">
        <f t="shared" si="1"/>
        <v>98.013245033112582</v>
      </c>
    </row>
    <row r="60" spans="1:6" ht="15" thickBot="1" x14ac:dyDescent="0.35">
      <c r="A60" s="117"/>
      <c r="B60" s="6" t="s">
        <v>18</v>
      </c>
      <c r="C60" s="12">
        <v>38</v>
      </c>
      <c r="D60" s="17">
        <v>0</v>
      </c>
      <c r="E60" s="17">
        <f t="shared" si="0"/>
        <v>38</v>
      </c>
      <c r="F60" s="20">
        <f t="shared" si="1"/>
        <v>100</v>
      </c>
    </row>
    <row r="61" spans="1:6" ht="15" thickBot="1" x14ac:dyDescent="0.35">
      <c r="A61" s="57" t="s">
        <v>19</v>
      </c>
      <c r="B61" s="57"/>
      <c r="C61" s="56">
        <f>C58+C59+C60</f>
        <v>287</v>
      </c>
      <c r="D61" s="57">
        <f>D58+D59+D60</f>
        <v>6</v>
      </c>
      <c r="E61" s="57">
        <f t="shared" si="0"/>
        <v>281</v>
      </c>
      <c r="F61" s="59">
        <f t="shared" si="1"/>
        <v>97.909407665505228</v>
      </c>
    </row>
    <row r="62" spans="1:6" x14ac:dyDescent="0.3">
      <c r="A62" s="115" t="s">
        <v>14</v>
      </c>
      <c r="B62" s="4" t="s">
        <v>17</v>
      </c>
      <c r="C62" s="12">
        <v>75</v>
      </c>
      <c r="D62" s="17">
        <v>8</v>
      </c>
      <c r="E62" s="4">
        <f t="shared" si="0"/>
        <v>67</v>
      </c>
      <c r="F62" s="19">
        <f t="shared" si="1"/>
        <v>89.333333333333329</v>
      </c>
    </row>
    <row r="63" spans="1:6" x14ac:dyDescent="0.3">
      <c r="A63" s="116"/>
      <c r="B63" s="5" t="s">
        <v>16</v>
      </c>
      <c r="C63" s="9">
        <v>139</v>
      </c>
      <c r="D63" s="5">
        <v>1</v>
      </c>
      <c r="E63" s="4">
        <f t="shared" si="0"/>
        <v>138</v>
      </c>
      <c r="F63" s="19">
        <f t="shared" si="1"/>
        <v>99.280575539568346</v>
      </c>
    </row>
    <row r="64" spans="1:6" ht="15" thickBot="1" x14ac:dyDescent="0.35">
      <c r="A64" s="117"/>
      <c r="B64" s="6" t="s">
        <v>18</v>
      </c>
      <c r="C64" s="12">
        <v>30</v>
      </c>
      <c r="D64" s="17">
        <v>0</v>
      </c>
      <c r="E64" s="17">
        <f t="shared" si="0"/>
        <v>30</v>
      </c>
      <c r="F64" s="20">
        <f t="shared" si="1"/>
        <v>100</v>
      </c>
    </row>
    <row r="65" spans="1:6" ht="15" thickBot="1" x14ac:dyDescent="0.35">
      <c r="A65" s="57" t="s">
        <v>19</v>
      </c>
      <c r="B65" s="57"/>
      <c r="C65" s="56">
        <f>C62+C63+C64</f>
        <v>244</v>
      </c>
      <c r="D65" s="57">
        <f>D62+D63+D64</f>
        <v>9</v>
      </c>
      <c r="E65" s="57">
        <f t="shared" si="0"/>
        <v>235</v>
      </c>
      <c r="F65" s="59">
        <f t="shared" si="1"/>
        <v>96.311475409836063</v>
      </c>
    </row>
    <row r="66" spans="1:6" x14ac:dyDescent="0.3">
      <c r="A66" s="96" t="s">
        <v>32</v>
      </c>
      <c r="B66" s="4" t="s">
        <v>17</v>
      </c>
      <c r="C66" s="12">
        <v>258</v>
      </c>
      <c r="D66" s="17">
        <f>D54+D58+D62</f>
        <v>14</v>
      </c>
      <c r="E66" s="4">
        <f t="shared" si="0"/>
        <v>244</v>
      </c>
      <c r="F66" s="19">
        <f t="shared" si="1"/>
        <v>94.573643410852711</v>
      </c>
    </row>
    <row r="67" spans="1:6" x14ac:dyDescent="0.3">
      <c r="A67" s="97"/>
      <c r="B67" s="5" t="s">
        <v>16</v>
      </c>
      <c r="C67" s="9">
        <v>397</v>
      </c>
      <c r="D67" s="5">
        <f t="shared" ref="D67:D69" si="6">D55+D59+D63</f>
        <v>8</v>
      </c>
      <c r="E67" s="4">
        <f t="shared" si="0"/>
        <v>389</v>
      </c>
      <c r="F67" s="19">
        <f t="shared" si="1"/>
        <v>97.984886649874056</v>
      </c>
    </row>
    <row r="68" spans="1:6" ht="15" thickBot="1" x14ac:dyDescent="0.35">
      <c r="A68" s="98"/>
      <c r="B68" s="6" t="s">
        <v>18</v>
      </c>
      <c r="C68" s="12">
        <v>99</v>
      </c>
      <c r="D68" s="17">
        <f t="shared" si="6"/>
        <v>0</v>
      </c>
      <c r="E68" s="17">
        <f t="shared" si="0"/>
        <v>99</v>
      </c>
      <c r="F68" s="20">
        <f t="shared" si="1"/>
        <v>100</v>
      </c>
    </row>
    <row r="69" spans="1:6" ht="15" thickBot="1" x14ac:dyDescent="0.35">
      <c r="A69" s="49" t="s">
        <v>19</v>
      </c>
      <c r="B69" s="49"/>
      <c r="C69" s="82">
        <f>C66+C67+C68</f>
        <v>754</v>
      </c>
      <c r="D69" s="49">
        <f t="shared" si="6"/>
        <v>22</v>
      </c>
      <c r="E69" s="49">
        <f t="shared" si="0"/>
        <v>732</v>
      </c>
      <c r="F69" s="70">
        <f t="shared" si="1"/>
        <v>97.08222811671088</v>
      </c>
    </row>
    <row r="70" spans="1:6" x14ac:dyDescent="0.3">
      <c r="A70" s="122" t="s">
        <v>33</v>
      </c>
      <c r="B70" s="4" t="s">
        <v>17</v>
      </c>
      <c r="C70" s="12">
        <v>969</v>
      </c>
      <c r="D70" s="17">
        <f>D18+D34+D50+D66</f>
        <v>38</v>
      </c>
      <c r="E70" s="4">
        <f t="shared" ref="E70:E73" si="7">C70-D70</f>
        <v>931</v>
      </c>
      <c r="F70" s="19">
        <f t="shared" ref="F70:F73" si="8">E70/C70*100</f>
        <v>96.078431372549019</v>
      </c>
    </row>
    <row r="71" spans="1:6" x14ac:dyDescent="0.3">
      <c r="A71" s="123"/>
      <c r="B71" s="5" t="s">
        <v>16</v>
      </c>
      <c r="C71" s="9">
        <v>1603</v>
      </c>
      <c r="D71" s="5">
        <f t="shared" ref="D71:D73" si="9">D19+D35+D51+D67</f>
        <v>27</v>
      </c>
      <c r="E71" s="4">
        <f t="shared" si="7"/>
        <v>1576</v>
      </c>
      <c r="F71" s="19">
        <f t="shared" si="8"/>
        <v>98.315658140985647</v>
      </c>
    </row>
    <row r="72" spans="1:6" ht="15" thickBot="1" x14ac:dyDescent="0.35">
      <c r="A72" s="124"/>
      <c r="B72" s="6" t="s">
        <v>18</v>
      </c>
      <c r="C72" s="12">
        <v>393</v>
      </c>
      <c r="D72" s="11">
        <f t="shared" si="9"/>
        <v>0</v>
      </c>
      <c r="E72" s="17">
        <f t="shared" si="7"/>
        <v>393</v>
      </c>
      <c r="F72" s="20">
        <f t="shared" si="8"/>
        <v>100</v>
      </c>
    </row>
    <row r="73" spans="1:6" ht="15" thickBot="1" x14ac:dyDescent="0.35">
      <c r="A73" s="49" t="s">
        <v>19</v>
      </c>
      <c r="B73" s="49"/>
      <c r="C73" s="82">
        <f>C70+C71+C72</f>
        <v>2965</v>
      </c>
      <c r="D73" s="125">
        <f t="shared" si="9"/>
        <v>65</v>
      </c>
      <c r="E73" s="49">
        <f t="shared" si="7"/>
        <v>2900</v>
      </c>
      <c r="F73" s="70">
        <f t="shared" si="8"/>
        <v>97.807757166947724</v>
      </c>
    </row>
    <row r="74" spans="1:6" x14ac:dyDescent="0.3">
      <c r="A74" s="3"/>
      <c r="D74" s="18"/>
    </row>
    <row r="75" spans="1:6" x14ac:dyDescent="0.3">
      <c r="A75" s="3"/>
    </row>
    <row r="76" spans="1:6" x14ac:dyDescent="0.3">
      <c r="A76" s="3"/>
    </row>
  </sheetData>
  <mergeCells count="24">
    <mergeCell ref="A70:A72"/>
    <mergeCell ref="A58:A60"/>
    <mergeCell ref="A62:A64"/>
    <mergeCell ref="A66:A68"/>
    <mergeCell ref="A18:A20"/>
    <mergeCell ref="A13:B13"/>
    <mergeCell ref="A17:B17"/>
    <mergeCell ref="A26:A28"/>
    <mergeCell ref="A30:A32"/>
    <mergeCell ref="A38:A40"/>
    <mergeCell ref="A42:A44"/>
    <mergeCell ref="A46:A48"/>
    <mergeCell ref="A54:A56"/>
    <mergeCell ref="A22:A24"/>
    <mergeCell ref="A34:A36"/>
    <mergeCell ref="A37:B37"/>
    <mergeCell ref="A21:B21"/>
    <mergeCell ref="A50:A52"/>
    <mergeCell ref="A53:B53"/>
    <mergeCell ref="A3:E3"/>
    <mergeCell ref="A6:A8"/>
    <mergeCell ref="A9:B9"/>
    <mergeCell ref="A10:A12"/>
    <mergeCell ref="A14:A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Concordanda la 72h 2016</vt:lpstr>
      <vt:lpstr>Concordanta externare 2016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</dc:creator>
  <cp:lastModifiedBy>Ioana</cp:lastModifiedBy>
  <dcterms:created xsi:type="dcterms:W3CDTF">2016-04-13T10:52:14Z</dcterms:created>
  <dcterms:modified xsi:type="dcterms:W3CDTF">2017-01-04T11:02:03Z</dcterms:modified>
</cp:coreProperties>
</file>